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6.30修改年初） " sheetId="1" r:id="rId1"/>
  </sheets>
  <definedNames>
    <definedName name="_xlnm.Print_Titles" localSheetId="0">'（6.30修改年初） '!$4:$5</definedName>
    <definedName name="_xlnm.Print_Area" localSheetId="0">'（6.30修改年初） '!$A$1:$S$117</definedName>
  </definedNames>
  <calcPr fullCalcOnLoad="1"/>
</workbook>
</file>

<file path=xl/sharedStrings.xml><?xml version="1.0" encoding="utf-8"?>
<sst xmlns="http://schemas.openxmlformats.org/spreadsheetml/2006/main" count="809" uniqueCount="611">
  <si>
    <t>附件2：</t>
  </si>
  <si>
    <t>叶县2020年扶贫项目年度安排计划明细表</t>
  </si>
  <si>
    <t>单位/万元</t>
  </si>
  <si>
    <t>序号</t>
  </si>
  <si>
    <t>项目名称</t>
  </si>
  <si>
    <t>项目内容</t>
  </si>
  <si>
    <t>补助标准</t>
  </si>
  <si>
    <t>建设地点</t>
  </si>
  <si>
    <t>投入资金规模</t>
  </si>
  <si>
    <t>责任单位</t>
  </si>
  <si>
    <t>绩效目标</t>
  </si>
  <si>
    <t>惠及建档立卡贫困人口数量</t>
  </si>
  <si>
    <t>时间进度</t>
  </si>
  <si>
    <t>备注</t>
  </si>
  <si>
    <t>（建设任务）</t>
  </si>
  <si>
    <t>乡（镇）</t>
  </si>
  <si>
    <t>村</t>
  </si>
  <si>
    <t>合计</t>
  </si>
  <si>
    <t>中央资金</t>
  </si>
  <si>
    <t>省级资金</t>
  </si>
  <si>
    <t>市级资金</t>
  </si>
  <si>
    <t>县级资金</t>
  </si>
  <si>
    <t>完成招投标
时间</t>
  </si>
  <si>
    <t>开工时间</t>
  </si>
  <si>
    <t>完工时间</t>
  </si>
  <si>
    <t>完成验收
时间</t>
  </si>
  <si>
    <t>资金投入总计</t>
  </si>
  <si>
    <t>一、基础设施类项目合计</t>
  </si>
  <si>
    <t>1、县交通局项目</t>
  </si>
  <si>
    <t>叶县2019年常村镇通村道路建设项目</t>
  </si>
  <si>
    <t>计划对该镇响堂村、孤古岭村、暖泉村、毛洞村等4个村修建通村道路4.47公里。分别为：长1.2公里，4米宽，厚5厘米沥青混凝土路面；长1.15公里，4.5米宽，厚18厘米水泥混凝土路面；长1.67公里，4.5米宽，厚5厘米沥青混凝土路面；长0.45公里，4.5米宽，厚18厘米水泥混凝土路面。</t>
  </si>
  <si>
    <t>80万元/公里</t>
  </si>
  <si>
    <t>常村镇</t>
  </si>
  <si>
    <t>响堂村、孤古岭村、暖泉村、毛洞村</t>
  </si>
  <si>
    <t>县交通局、常村镇政府</t>
  </si>
  <si>
    <t>项目建成后，不仅可解决6118人群众出行难问题，同时也可为群众提供交通、物流、生产生活、产业发展等方面多种便利。</t>
  </si>
  <si>
    <t>项目建成后，不仅可解决本村464人贫困群众出行难问题，同时也可为贫困群众提供交通、物流、生产生活、产业发展提升等方面多种便利，进而拓宽贫困群众增收渠道。</t>
  </si>
  <si>
    <t>叶县2019年邓李乡通村道路建设项目</t>
  </si>
  <si>
    <t>计划对该镇魏庄村、妆头村等2个村修建通村道路2.05公里。分别为：长0.65公里，4.5米宽，厚18厘米水泥混凝土路面；长1.4公里，4.5米宽，厚18厘米水泥混凝土路面。</t>
  </si>
  <si>
    <t>邓李乡</t>
  </si>
  <si>
    <t>魏庄村、妆头村</t>
  </si>
  <si>
    <t>县交通局、邓李乡政府</t>
  </si>
  <si>
    <t>项目建成后，不仅可解决3966人群众出行难问题，同时也可为群众提供交通、物流、生产生活、产业发展等方面多种便利。</t>
  </si>
  <si>
    <t>项目建成后，不仅可解决本村558人贫困群众出行难问题，同时也可为贫困群众提供交通、物流、生产生活、产业发展提升等方面多种便利，进而拓宽贫困群众增收渠道。</t>
  </si>
  <si>
    <t>叶县2019年龚店镇通村道路建设项目</t>
  </si>
  <si>
    <t>计划对龚店镇台刘村；修建通村道路0.5公里。分别为长0.5公里，4.5米宽，厚18厘米水泥混凝土路面</t>
  </si>
  <si>
    <t>龚店镇</t>
  </si>
  <si>
    <t>台刘村</t>
  </si>
  <si>
    <t xml:space="preserve">县交通局、龚店镇政府
</t>
  </si>
  <si>
    <t>项目建成后，不仅可解决2861人群众出行难问题，同时也可为群众提供交通、物流、生产生活、产业发展等方面多种便利。</t>
  </si>
  <si>
    <t>项目建成后，不仅可解决本村84人贫困群众出行难问题，同时也可为贫困群众提供交通、物流、生产生活、产业发展提升等方面多种便利，进而拓宽贫困群众增收渠道。</t>
  </si>
  <si>
    <t>叶县2019年洪庄杨镇通村道路建设项目</t>
  </si>
  <si>
    <t>计划对洪庄杨镇王庄村修建通村道路1.2公里。</t>
  </si>
  <si>
    <t>洪庄杨镇</t>
  </si>
  <si>
    <t>王庄村</t>
  </si>
  <si>
    <t>县交通局、
洪庄杨镇政府</t>
  </si>
  <si>
    <t>项目建成后，不仅可解决1966人群众出行难问题，同时也可为群众提供交通、物流、生产生活、产业发展等方面多种便利。</t>
  </si>
  <si>
    <t>项目建成后，不仅可解决本村33人贫困群众出行难问题，同时也可为贫困群众提供交通、物流、生产生活、产业发展提升等方面多种便利，进而拓宽贫困群众增收渠道。</t>
  </si>
  <si>
    <t>叶县2019年廉村镇通村道路建设项目</t>
  </si>
  <si>
    <t>计划对廉村镇穆寨村、坟台徐村、湾张村、新顾村等4个村修建通村道路3.464公里。长1.2公里，4.5米宽，厚18厘米水泥混凝土路面</t>
  </si>
  <si>
    <t>廉村镇</t>
  </si>
  <si>
    <t>穆寨村、坟台徐村、湾张村、新顾村</t>
  </si>
  <si>
    <t>项目建成后，不仅可解决4995人群众出行难问题，同时也可为群众提供交通、物流、生产生活、产业发展等方面多种便利。</t>
  </si>
  <si>
    <t>项目建成后，不仅可解决本村563人贫困群众出行难问题，同时也可为贫困群众提供交通、物流、生产生活、产业发展提升等方面多种便利，进而拓宽贫困群众增收渠道。</t>
  </si>
  <si>
    <t>叶县2019年龙泉乡通村道路建设项目</t>
  </si>
  <si>
    <t>计划对龙泉乡小河郭村、贾庄、大何庄等3个村修建通村道路6.67公里。分别为：长0.8公里，4.5米宽，厚18厘米水泥混凝土路面；长4.2公里，4.5米宽，厚18厘米水泥混凝土路面；长1.67公里，4.5米宽，厚18厘米水泥混凝土路面。</t>
  </si>
  <si>
    <t>龙泉乡</t>
  </si>
  <si>
    <t>小河郭村、贾庄、大何庄</t>
  </si>
  <si>
    <t>县交通局
龙泉乡政府</t>
  </si>
  <si>
    <t>项目建成后，不仅可解决4699人群众出行难问题，同时也可为群众提供交通、物流、生产生活、产业发展等方面多种便利。</t>
  </si>
  <si>
    <t>项目建成后，不仅可解决本村866人贫困群众出行难问题，同时也可为贫困群众提供交通、物流、生产生活、产业发展提升等方面多种便利，进而拓宽贫困群众增收渠道。</t>
  </si>
  <si>
    <t>叶县2019年任店镇、盐都街道通村道路建设项目</t>
  </si>
  <si>
    <t>计划对任店镇新营村、刘岭村；盐都街道邱寨村修建通村道路2.1公里。分别为：长1.1公里，4.5米宽，厚5厘米沥青混凝土路面；长1公里，4.5米宽，厚18厘米水泥混凝土路面
。</t>
  </si>
  <si>
    <t>任店镇
盐都街道</t>
  </si>
  <si>
    <t>新营村、刘岭村、邱寨村</t>
  </si>
  <si>
    <t>县交通局
任店镇政府
盐都街道办事处</t>
  </si>
  <si>
    <t>项目建成后，不仅可解决3170人群众出行难问题，同时也可为群众提供交通、物流、生产生活、产业发展等方面多种便利。</t>
  </si>
  <si>
    <t>项目建成后，不仅可解决本村63人贫困群众出行难问题，同时也可为贫困群众提供交通、物流、生产生活、产业发展提升等方面多种便利，进而拓宽贫困群众增收渠道。</t>
  </si>
  <si>
    <t>叶县2019年水寨乡通村道路建设项目</t>
  </si>
  <si>
    <t>计划对水寨乡蒋李村村修建通村道路1.53公里。长1.53公里，4.5米宽，厚5厘米沥青混凝土路面</t>
  </si>
  <si>
    <t>水寨乡</t>
  </si>
  <si>
    <t>蒋李村</t>
  </si>
  <si>
    <t>县交通局
水寨乡政府</t>
  </si>
  <si>
    <t>项目建成后，不仅可解决923人群众出行难问题，同时也可为群众提供交通、物流、生产生活、产业发展等方面多种便利。</t>
  </si>
  <si>
    <t>项目建成后，不仅可解决本村39人贫困群众出行难问题，同时也可为贫困群众提供交通、物流、生产生活、产业发展提升等方面多种便利，进而拓宽贫困群众增收渠道。</t>
  </si>
  <si>
    <t>叶县2019年仙台镇通村道路建设项目</t>
  </si>
  <si>
    <t>计划对仙台镇坡魏村、黄李村、潘庄村、刁庄村、东寨村等5个村修建通村道路3.96公里。分别为：长0.65公里，4.5米宽，厚18厘米水泥混凝土路面；长1.2公里，4.5米宽，厚18厘米水泥混凝土路面；长0.87公里，4.5米宽，厚18厘米水泥混凝土路面；长1.24公里，4.5米宽，厚18厘米水泥混凝土路面。</t>
  </si>
  <si>
    <t>仙台镇</t>
  </si>
  <si>
    <t>坡魏村、黄李村、潘庄村、刁庄村、东寨村</t>
  </si>
  <si>
    <t>县交通局
仙台镇政府</t>
  </si>
  <si>
    <t>项目建成后，不仅可解决6355人群众出行难问题，同时也可为群众提供交通、物流、生产生活、产业发展等方面多种便利。</t>
  </si>
  <si>
    <t>项目建成后，不仅可解决本村256人贫困群众出行难问题，同时也可为贫困群众提供交通、物流、生产生活、产业发展提升等方面多种便利，进而拓宽贫困群众增收渠道。</t>
  </si>
  <si>
    <t>叶县2019年辛店镇通村道路建设项目</t>
  </si>
  <si>
    <t>计划对辛店镇中邢村、桐树庄村、卞沟村、大木厂村、南焦庄村等5个村修建通村道路10.58公里。分别为：长1.17公里，4.5米宽，厚18厘米水泥混凝土路面；长0.82公里，4.5米宽，厚5厘米沥青混凝土路面；长3.72公里，4.5米宽，厚18厘米水泥混凝土路面；长2.5公里，4.5米宽，厚18厘米水泥混凝土路面；长2.37公里，4.5米宽，厚5厘米沥青混凝土路面。</t>
  </si>
  <si>
    <t>辛店镇</t>
  </si>
  <si>
    <t>中邢村、桐树庄村、卞沟村、大木厂村、南焦庄村</t>
  </si>
  <si>
    <t>县交通局
辛店镇政府</t>
  </si>
  <si>
    <t>项目建成后，不仅可解决4414人群众出行难问题，同时也可为群众提供交通、物流、生产生活、产业发展等方面多种便利。</t>
  </si>
  <si>
    <t>项目建成后，不仅可解决本村834人贫困群众出行难问题，同时也可为贫困群众提供交通、物流、生产生活、产业发展提升等方面多种便利，进而拓宽贫困群众增收渠道。</t>
  </si>
  <si>
    <t>叶县2018年通村道路（第四批）建设项目</t>
  </si>
  <si>
    <t>计划新建道路总长10.171公里。其中混凝土道路3.0944公里；沥青混凝土道路7.077公里。</t>
  </si>
  <si>
    <t>674.22元/米</t>
  </si>
  <si>
    <t>田庄乡、龙泉乡、水寨乡、常村镇</t>
  </si>
  <si>
    <t>田庄乡牛庄村、黄营村；龙泉乡草厂街村、贾庄村、后党村；水寨乡丁华村；常村镇大毛庄村等7个行政村</t>
  </si>
  <si>
    <t>县交通局</t>
  </si>
  <si>
    <t>项目建成后，不仅可解决10378人群众出行难问题，同时也可为群众提供交通、物流、生产生活、产业发展等方面多种便利。</t>
  </si>
  <si>
    <t>项目建成后，不仅可解决本村1609人贫困群众出行难问题，同时也可为贫困群众提供交通、物流、生产生活、产业发展提升等方面多种便利，进而拓宽贫困群众增收渠道。</t>
  </si>
  <si>
    <t>2、水利局项目</t>
  </si>
  <si>
    <t xml:space="preserve">叶县2017年农村饮水安全巩固提升工程 </t>
  </si>
  <si>
    <t>叶县27个贫困村安全饮水提升工程，建饮水工程27处，新打水源井26眼，配套潜水泵27台，配套压力罐27套，消毒设施27套，新建管理用房27处，铺设配水及入户管网共365588m等。</t>
  </si>
  <si>
    <t>450元/人</t>
  </si>
  <si>
    <t>涉及全县11个乡镇27个贫困村</t>
  </si>
  <si>
    <t>保安镇牛安、仙台镇王吉庄、老范寨，叶邑镇思城、西王庄，常村镇府君庙、刘东华、瓦房庄，辛店镇西徐庄、新杨庄、雷草洼，夏李乡董湖，田庄乡半坡常，龙泉乡曹庄、小河郭、沈庄、卸营，水寨乡天边徐，廉村镇牛王庙保安镇庙岗、李吴庄、花山吴，叶邑镇樊庄、南大王庄，，辛店镇大竹园、铁佛寺，常村镇大娄庄</t>
  </si>
  <si>
    <t>县水利局</t>
  </si>
  <si>
    <t>全县11个乡镇27个贫困村居民饮36200人水问题。</t>
  </si>
  <si>
    <t>该项目实施后，可解决贫困群众1498人安全饮水问题。</t>
  </si>
  <si>
    <t>2018年5月20日前</t>
  </si>
  <si>
    <t>叶县2017年脱贫攻坚安全饮水建设项目</t>
  </si>
  <si>
    <t>为23个贫困村建设饮水安全工程建设饮水工程26处，新打机井26眼，配潜水泵26套，配套压力罐26套，消毒设施26套，新建管理用房25处，铺设配水及入户管网共191015m，</t>
  </si>
  <si>
    <t>涉及全县8个乡镇23个贫困村</t>
  </si>
  <si>
    <t>保安镇白庙、保安镇官庄、保安镇吕楼、常村镇柴巴、常村镇尹湾、常村镇杨林庄、常村镇养丰沟、常村镇葛河、夏李乡杨庄、夏李乡张庄、辛店镇中邢沟、辛店镇王文成、辛店镇刘文祥、田庄乡道庄、水寨乡灰河郭庄、水寨乡屈庄、水寨乡桃奉、水寨乡宋庄、水寨乡小庄王、龙泉乡大湾张、廉村镇韩庄、廉村镇乔庄</t>
  </si>
  <si>
    <t>为全县8个乡镇，23个贫困村建设饮水安全工程,解决28985人饮水问题.</t>
  </si>
  <si>
    <t>项目惠及贫困群众9089人。</t>
  </si>
  <si>
    <t>2018年6月20日前</t>
  </si>
  <si>
    <t>叶县2017—2018年脱贫攻坚安全饮水建设项目</t>
  </si>
  <si>
    <t>为23个贫困发生率较高村建设饮水工程22处，新打机井22眼，配潜水泵22套，配套压力罐22套，消毒设施22套，新建管理用房22处，铺设配水及入户管网共310468m，</t>
  </si>
  <si>
    <t>涉及全县6个乡镇23个贫困发生率较高的村</t>
  </si>
  <si>
    <t>保安镇花阳村、保安镇柳庄村、保安镇三村、保安镇魏岗铺村、保安镇辛庄村、保安镇一村、保安镇寨王村、常村镇孤古岭村、常村镇金龙嘴村、常村镇李家庄村、常村镇暖泉村常村镇赵岭村、常村镇中马村、水寨乡关庙李村、水寨乡太康村、水寨乡徐王村、夏李乡苗庄村、仙台镇丰王村、辛店镇程庄村、辛店镇大木厂村、辛店镇岗底村、辛店镇遂庄村、辛店镇赵寨村</t>
  </si>
  <si>
    <t>为全县6个乡镇，23个贫困发生率较高村建设饮水安全工程,解决26402人饮水问题.</t>
  </si>
  <si>
    <t>项目惠及贫困群众3867人。</t>
  </si>
  <si>
    <t>2019年10月20日前</t>
  </si>
  <si>
    <t>叶县2018年保安镇、辛店镇农村饮水安全巩固提升暨村村通自来水工程</t>
  </si>
  <si>
    <t>保安镇建设饮水工程5处，其中重建2处，改造工程3处。新打水源井5眼，配套潜水泵5台套，安装压力罐4套；辛店镇建设饮水工程10处，其中新建工程5处，重建工程1处，改造工程4处。新打水源井8眼，配套潜水泵10台套，安装压力罐10套。</t>
  </si>
  <si>
    <t>保安镇、辛店镇</t>
  </si>
  <si>
    <t>保安镇冯庵 、寨河 、小杨庄 、文寨 、蔡屯 5个行政村；辛店镇杨庄寨、 新蒋庄、 丁庄 、杨茂吴 、南房庄、田寨、桐树庄、常派庄、郭岗、卞沟行政村砚池沟自然村等10个行政村</t>
  </si>
  <si>
    <t>县水利局
保安镇政府
辛店镇政府</t>
  </si>
  <si>
    <t>为本乡镇，15个村实施农村饮水巩固提升工程，受益人数16174人。</t>
  </si>
  <si>
    <t>项目可惠及贫困群众823人</t>
  </si>
  <si>
    <t>2019年6月30日前</t>
  </si>
  <si>
    <t>叶县2018年常村镇农村饮水安全巩固提升暨村村通自来水工程</t>
  </si>
  <si>
    <t>建设饮水工程14处，其中新建工程1处，重建工程5处，扩建工程4处，改造工程3处，管网延伸工程1处。新打水源井9眼，配套潜水泵11台套，安装压力罐11套。</t>
  </si>
  <si>
    <t>毛洞、黄湾、孤山 、南马庄、 常村、响堂
、罗圈湾、马顶山 、尹湾、 文庄、和平岭11个行政村</t>
  </si>
  <si>
    <t>县水利局
常村镇政府</t>
  </si>
  <si>
    <t>为本乡镇，11个村实施农村饮水巩固提升工程，受益人数14737人。</t>
  </si>
  <si>
    <t>项目可惠及贫困群众40140人</t>
  </si>
  <si>
    <t>叶县2018年夏李乡农村饮水安全巩固提升暨村村通自来水工程</t>
  </si>
  <si>
    <t>建设饮水工程13处，其中新建工程4处，重建工程8处，管网延伸1处。新打水源井12眼，配套潜水泵12台套，安装压力罐12套。</t>
  </si>
  <si>
    <t>夏李乡</t>
  </si>
  <si>
    <t>小集、雷草湾、姜园、前董、孙庵、田庄、 岗马、 坟沟、夏北、夏南、小河郭 、丁庄、向阳、十二里、牛头李15个行政村</t>
  </si>
  <si>
    <t>县水利局
夏李乡政府</t>
  </si>
  <si>
    <t>为本乡镇，15个村实施农村饮水巩固提升工程，受益人数24837人。</t>
  </si>
  <si>
    <t>项目可惠及贫困群众451人</t>
  </si>
  <si>
    <t>叶县2018年龙泉乡农村饮水安全巩固提升暨村村通自来水工程</t>
  </si>
  <si>
    <t>建设饮水工程20处，其中新建工程16处，重建工程4处。新打水源井20眼，配套潜水泵20台套，安装压力罐20套。</t>
  </si>
  <si>
    <t>南大营、大来庄、白浩庄、半截楼、李明已 、郭吕庄、铁张、北大营、娄凡、武庄、 赵庄、全集、冡张、齐庄、辛庄、王楼20个行政村</t>
  </si>
  <si>
    <t>县水利局
龙泉乡政府</t>
  </si>
  <si>
    <t>为本乡镇，20个村实施农村饮水巩固提升工程，受益人数28808人。</t>
  </si>
  <si>
    <t>项目可惠及贫困群众839人</t>
  </si>
  <si>
    <t>叶县2018年仙台镇农村饮水安全巩固提升暨村村通自来水工程</t>
  </si>
  <si>
    <t>建设饮水工程6处，其中新建工程5处，改造工程1处。新打水源井9眼，配套潜水泵9台套，安装压力罐6套。</t>
  </si>
  <si>
    <t>崔王、东寨、西寨、贾庄、贾刘、前王、火山铺 、司庄、毛张、辛楼、大孙庄、杨庄、东董庄、盐东、刘建庄、坡魏、楼刘、耙张、小辛、潘庄、辛堂 、黄李、董寨 、西董庄、吴哲庄、吴庄、李庄、刁庄、扁担李、邱庄 30个行政村</t>
  </si>
  <si>
    <t>县水利局
仙台镇政府</t>
  </si>
  <si>
    <t>为本乡镇，30个村实施农村饮水巩固提升工程，受益人数35528人。</t>
  </si>
  <si>
    <t>项目可惠及贫困群众1115人</t>
  </si>
  <si>
    <t>叶县2018年叶邑镇农村饮水安全巩固提升暨村村通自来水工程</t>
  </si>
  <si>
    <t>建饮水工程25处，其中新建工程18处，重建工程5处，改造工程2处。
新打水源井24眼，配套潜水泵25台套，安装压力罐25套。</t>
  </si>
  <si>
    <t>叶邑镇</t>
  </si>
  <si>
    <t>梅湾 、吴圪垱 、水郭 、沈湾 、万渡口 、连湾 、蔡庄、 倒马沟、 东刘庄、 南大陈庄、 孟庄 、夏庄、 安庄、 南水城、 同心寨、 金湾、 赵庄、收金店、 八里园、 双庄 、东毛庄、 盆杨、 邮亭、 常庄、兰庄、大乔26个行政村</t>
  </si>
  <si>
    <t>县水利局
叶邑镇政府</t>
  </si>
  <si>
    <t>为本乡镇，26个村实施农村饮水巩固提升工程，受益人数38590人。</t>
  </si>
  <si>
    <t>项目可惠及贫困群众1341人</t>
  </si>
  <si>
    <t>叶县2018年任店镇、马庄乡、田庄乡农村饮水安全巩固提升暨村村通自来水工程</t>
  </si>
  <si>
    <t>任店镇建设饮水工程18处，其中新建工程10处，重建1处，改造7处。新打水源井15眼，配套潜水泵17台套，安装压力罐15套；马庄乡建设饮水工程3处，其中新建工程1处，重建工程1处，改造工程1处。新打水源井2眼，配套潜水泵3台套，安装压力罐3套；田庄乡建饮水工程19处，其中新建工程1处，重建工程3处，改造工程15处。
新打水源井18眼，配套潜水泵20台套，安装压力罐19套。</t>
  </si>
  <si>
    <t>任店镇、马庄乡、田庄乡</t>
  </si>
  <si>
    <t>任店镇尚武营、秋河、中其营、朱李庄、胡庄、月庄、岳安、毛庄、燕庄、平李庄、屈庄、灰河营、宋营、高营、瓦店、任一、任二、任三、任四、双河营、后营、前营、克庄等23个行政村；马庄乡李庄 、马庄、 习楼、小河赵4个行政村；田庄乡金岗李、后李 、柏树李 、康台 、张申庄 、 牛庄、西孙庄、黄营、道庄村（井张自然村）、岗马村、东李、梁寨、张林庄、大张、英李、孙娄庄、后党、 武楼村、尤潦、千兵营、前党、三官庙、东杨庄、田庄、宋庄、邵奉街、邵奉店等27个行政村</t>
  </si>
  <si>
    <t>县水利局
任店镇政府
马庄乡政府
田庄乡政府</t>
  </si>
  <si>
    <t>为全县49个村实施农村饮水巩固提升工程，受益人数9.41万人。</t>
  </si>
  <si>
    <t>项目可惠及贫困群众1329人</t>
  </si>
  <si>
    <t>叶县2018年龚店镇、洪庄杨镇农村饮水安全巩固提升暨村村通自来水工程</t>
  </si>
  <si>
    <t>为龚店镇建设饮水工程14处，其中新建工程11处，重建1处，改造工程2处。新打水源井14眼，配套潜水泵14台套，安装压力罐13套。洪庄杨镇新建饮水工程11处，其中新建工程10处，管网延伸1处。新打水源井10眼，配套潜水泵10台套，安装压力罐10套。</t>
  </si>
  <si>
    <t>龚店镇、洪庄杨镇</t>
  </si>
  <si>
    <t>龚店镇边庄、司赵、叶寨、贺渡口、姜庄、金庄、泥河张、辛庄、余王、支刘、苏科、余营、王营等13个行政村；洪庄杨镇观上 、小庄 、董庄 、麦刘、 唐马 、裴昌庙、 姜渡口、炼石店、 张徐 、翟杨 、 焦庄等11个行政村；</t>
  </si>
  <si>
    <t>县水利局
龚店镇政府
洪庄杨镇政府</t>
  </si>
  <si>
    <t>为以上2个乡镇，24个村实施农村饮水巩固提升工程，受益人数14680人。</t>
  </si>
  <si>
    <t>项目可惠及贫困群众551人</t>
  </si>
  <si>
    <t>叶县2018年邓李乡农村饮水安全巩固提升暨村村通自来水工程</t>
  </si>
  <si>
    <t>建饮水工程14处，其中新建工程11处，改造工程3处。新打水源井11眼，配套潜水泵12台套，安装压力罐12套。</t>
  </si>
  <si>
    <t>康营、中彭、徐庄、何马、湾李、吕庄、杜谢、泥车、碾张、尚闫、銮场李、郝庄 、构树王、魏王、马湾等15个行政村</t>
  </si>
  <si>
    <t>县水利局
邓李乡政府</t>
  </si>
  <si>
    <t>为该乡镇，15个行政村实施农村饮水巩固提升工程，受益人数54万人。</t>
  </si>
  <si>
    <t>项目可惠及贫困群众773人</t>
  </si>
  <si>
    <t>叶县2018年廉村镇农村饮水安全巩固提升暨村村通自来水工程</t>
  </si>
  <si>
    <t>建设饮水工程24处，其中新建工程21处，重建工程1处，改造工程2处。新打水源井25眼，配套潜水泵25台套，安装压力罐24套。</t>
  </si>
  <si>
    <t>邵庄、南余庄、沟孙、南吕庄 、汪庄、任庄、王丰贞、刘宋庄、 闫庄 、黄谷李、瓦赵、刘店、赫杨、台杨、尚马、东水郭、齐贤王、桥陈、老段庄、东张庄、袁庄、庆庄、路庄村、老龚庄、 廉村、 大刘庄 26个行政村</t>
  </si>
  <si>
    <t>县水利局
廉村镇政府</t>
  </si>
  <si>
    <t>为本乡镇，26个村实施农村饮水巩固提升工程，受益人数33363人。</t>
  </si>
  <si>
    <t>项目可惠及贫困群众848人</t>
  </si>
  <si>
    <t>叶县2018年水寨乡农村饮水安全巩固提升暨村村通自来水工程</t>
  </si>
  <si>
    <t>建设饮水工程12处，其中新建工程2处，改造工程10处。新打水源井8眼，配套潜水泵8台套，安装压力罐8套。</t>
  </si>
  <si>
    <t>水寨乡东盆王 、蔡寺、 桃丰宋 、屈庄、 董刘、 灰河郭、伍刘、 杜楼、关庙沟 、孤佛寺李、 余寨 、霍姚、 黄庄 、高庄14个行政村；</t>
  </si>
  <si>
    <t>县水利局
水寨乡政府</t>
  </si>
  <si>
    <t>为本乡镇，14个行政村实施农村饮水巩固提升工程，受益人数13721人。</t>
  </si>
  <si>
    <t>项目可惠及贫困群众1513人</t>
  </si>
  <si>
    <t>叶县2018年九龙、盐都、昆阳街道办事处农村饮水安全巩固提升暨村村通自来水工程</t>
  </si>
  <si>
    <t>建设城市管网延伸工程22处，铺设管道280760米，入户安装8649户。</t>
  </si>
  <si>
    <t>九龙街道办事处、盐都街道办事处、昆阳街道办事处</t>
  </si>
  <si>
    <t>九龙街道典庄、杨庄、秦赵、韩丰、堤郑、大南、孟北、大北、邱寨9个行政村；盐都街道胡村、孙弯、刘庄、张庄、问村、余庄、程寨7个行政村；昆阳街道南大桥、沟王、陈庄、圪当店、聂楼、大王庄
6个行政村</t>
  </si>
  <si>
    <t>县水利局
九龙街道办事处、盐都街道办事处、昆阳街道办事处</t>
  </si>
  <si>
    <t>为本街道办事处，22个村实施农村饮水巩固提升工程，受益人数34206人。</t>
  </si>
  <si>
    <t>项目可惠及贫困群众496人</t>
  </si>
  <si>
    <t>叶县2018年安全饮水维护工程</t>
  </si>
  <si>
    <t>本次本工程 配套HY-50次氯酸钠发生器40台，维修消毒设备29台，压力罐需除锈73台</t>
  </si>
  <si>
    <t>全县16个乡镇87个行政村</t>
  </si>
  <si>
    <t>87村</t>
  </si>
  <si>
    <t>该项目实施后，可为全县16个乡镇安全饮水网站进行维护，受益群众652473人。</t>
  </si>
  <si>
    <t>该项目实施后，可解决贫困群众19422人安全饮水问题。</t>
  </si>
  <si>
    <t>2019年3月20日前</t>
  </si>
  <si>
    <t>叶县2019年农村饮水安全巩固提升工程建设项目</t>
  </si>
  <si>
    <t>建设饮水工程9处,新打水源井4眼，配套潜水泵6台套；安装压力罐5套；铺设配水管网长度为108875m。</t>
  </si>
  <si>
    <t>辛店镇、保安镇、常村镇，九龙办事处、任店镇、田庄乡。</t>
  </si>
  <si>
    <t>保安镇杨四庄、二村，辛店镇杨庄寨，常村镇石院墙，任店镇董庄村、前营，田庄乡梁寨村，九龙街道办事处西李庄、西菜园</t>
  </si>
  <si>
    <t>解决6个乡镇办事9个行政村9808人的安全饮水问题</t>
  </si>
  <si>
    <t>解决6个乡镇办事9个行政村惠及贫困群众449人</t>
  </si>
  <si>
    <t>2020年5月10日前</t>
  </si>
  <si>
    <t>叶县2019年常村镇下马庄村村集体经济艾草加工水井配套设施建目</t>
  </si>
  <si>
    <t>打深井1眼（深200-300米），配套潜水泵、10t压力罐各一台套等</t>
  </si>
  <si>
    <t>48万元/个含配套</t>
  </si>
  <si>
    <t>常村镇下马庄村</t>
  </si>
  <si>
    <t>该项目实施后，可增加村集体经济收益，同时向群众传授相关种植技术，引导鼓励群众通过调整种植结构，拓宽增收渠道，惠及群众1009人。</t>
  </si>
  <si>
    <t>该项目实施后，可向贫困群众传授养殖技术，引导鼓励贫困群众发展养殖，脱贫致富，惠及贫困群众535人。</t>
  </si>
  <si>
    <t>2020年1月10日前</t>
  </si>
  <si>
    <t>3、扶贫办项目</t>
  </si>
  <si>
    <t>叶县2018年贫困村道路建设项目</t>
  </si>
  <si>
    <t>为全县8个乡镇46个行政村, 新修道路共计52400米。</t>
  </si>
  <si>
    <t>135元/平方</t>
  </si>
  <si>
    <t>主要涉及邓李乡、龙泉乡、仙台镇、水寨乡、辛店镇、保安镇、常村镇、叶邑镇共计8个乡镇46个村。</t>
  </si>
  <si>
    <t>邓李乡1个村，龙泉乡5个村，仙台镇6个村，水寨乡10个村，辛店镇4个村，保安镇5个村，常村镇9个村，叶邑镇6个村。</t>
  </si>
  <si>
    <t>县扶贫办</t>
  </si>
  <si>
    <t>解决8个乡镇46个行政村58516人群众出行难问题</t>
  </si>
  <si>
    <t>解决8个乡镇46个行政村1809户，6333人贫困群众出行难问题</t>
  </si>
  <si>
    <t>叶县2018年非贫困村道路建设项目</t>
  </si>
  <si>
    <t>该项目涉及全县16个乡镇（街道），183个非贫困村，共计建设道路229939.7米。</t>
  </si>
  <si>
    <t>105元/平方</t>
  </si>
  <si>
    <t>涉及辛店镇、保安镇、叶邑镇、夏李乡、常村镇、水寨乡、廉村镇、田庄乡、龙泉乡、马庄乡、任店镇、龚店镇、洪庄杨乡、邓李乡、昆阳街道、盐都街道等16个乡镇，183个非贫困村</t>
  </si>
  <si>
    <t>共涉及全县16个乡镇183个非贫困村</t>
  </si>
  <si>
    <t>该项目可解决16个乡镇183个村，71126户，269394人群众出行难问题</t>
  </si>
  <si>
    <t>该项目可解决16个乡镇183个村，4346户，13448人贫困群众出行难问题</t>
  </si>
  <si>
    <t>2020年5月30日前</t>
  </si>
  <si>
    <t>4、农业局项目</t>
  </si>
  <si>
    <t>叶县2020年农村村级粪污处理配套设施建设项目</t>
  </si>
  <si>
    <t>以改善解决村内群众粪污集中处理为目标，计划为15个村修建村级大三格化粪池。</t>
  </si>
  <si>
    <t>17.08万元/个</t>
  </si>
  <si>
    <t>辛店镇、龙泉乡、邓李乡、田庄乡、叶邑镇、辛店镇、仙台镇、水寨乡、保安镇、辛店镇、龚店镇、常村镇、夏李乡、仙台镇等14个乡镇；</t>
  </si>
  <si>
    <t>辛店镇程庄村、龙泉乡小河郭村、邓李乡张高村、田庄乡岗马村、叶邑镇西王庄村、辛店镇南王庄村、仙台镇王吉庄村、水寨乡霍姚村、保安镇杨令庄村、辛店镇岗底村、龚店乡边庄村、龚店乡王营村、常村乡下马村、夏李乡苗庄村、仙台镇盐西村等15个行政村；</t>
  </si>
  <si>
    <t>县农业局</t>
  </si>
  <si>
    <t>该项目实施后，可有效解决项目村级粪污处理化能提，改善村内人居卫生环境条件，惠及群众20563人。</t>
  </si>
  <si>
    <t>该项目可惠及贫困群众3960人</t>
  </si>
  <si>
    <t>2019年12月10日前</t>
  </si>
  <si>
    <t>2019年12月25日前</t>
  </si>
  <si>
    <t>叶县2020年贫困村及贫困发生率较高村户厕改造建设项目</t>
  </si>
  <si>
    <t>以改善村内群众日常生活条件为目标，计划改造三格式户用厕所5938个、卫生厕所4913个。</t>
  </si>
  <si>
    <t>1234元/户（含配套）</t>
  </si>
  <si>
    <t>廉村、田庄乡、九龙街道、龙泉、仙台镇</t>
  </si>
  <si>
    <t>廉村纸陈、韩桥、南齐庄、汪庄、穆寨、任庄、闫庄、台李、庆庄、南余庄、王三寨、路庄、谷西、瓦赵、袁庄、齐贤王、邵庄、吕庄、台杨村、赫杨；田庄乡柏树李、三官庙、后李、东杨庄、金刚李、大张村、张林庄、康台村、孙楼庄村、武楼村、半坡常村、道庄村、牛庄；九龙孟北、张圪垱、大北九、典庄、杨庄；龙泉慕庄、娄樊、郭吕庄；仙台镇吴庄、阁老吴、布杨、火山铺、南庞庄、柳树王、潘庄、坡魏、李庄、丰王、草寺杨、辛楼村、楼刘村、黄李、扁担李、前王村、崔王村等58个行政村。</t>
  </si>
  <si>
    <t>该项目实施后，可有效解决项目村级粪污处理化能提，改善村内人居卫生环境条件，惠及群众66301人。</t>
  </si>
  <si>
    <t>该项目可惠及贫困群众12947人</t>
  </si>
  <si>
    <t>5、保安镇项目</t>
  </si>
  <si>
    <t>叶县2019年保安镇杨令庄村道路建设</t>
  </si>
  <si>
    <t>计划为保安镇杨令庄村修建村内道路，长2911米，宽4.5米，厚18公分路基平整、水稳层沥青道路。</t>
  </si>
  <si>
    <t>240.47元/平方米</t>
  </si>
  <si>
    <t>保安镇</t>
  </si>
  <si>
    <t>杨令庄村</t>
  </si>
  <si>
    <t>保安镇政府</t>
  </si>
  <si>
    <t>该项目实施后，不仅解决杨令庄村1206人出行难问题，同时可使周边村庄群众出行便捷，惠及群众4329人。</t>
  </si>
  <si>
    <t>该项目实施后，可惠及贫困群众115户456人出行难问题。</t>
  </si>
  <si>
    <t>2020年5月20日前</t>
  </si>
  <si>
    <t>叶县2020年保安镇烟叶种植配套设施建设项目</t>
  </si>
  <si>
    <t xml:space="preserve">新建烟叶炕房75座，
每座33.3平方米，含一套烤烟设备
</t>
  </si>
  <si>
    <t>5万元/座</t>
  </si>
  <si>
    <t>二村、夏园、三村、牛庵</t>
  </si>
  <si>
    <t>保安镇人民政府</t>
  </si>
  <si>
    <t>该项目实施后，可引导鼓励村内群众通过种植结构调整增加土地种植效益，惠及群众2080人。</t>
  </si>
  <si>
    <t>该项目可惠及贫困群众308人。</t>
  </si>
  <si>
    <t>2020年5月25日前</t>
  </si>
  <si>
    <t>2020年6月25日前</t>
  </si>
  <si>
    <t>2020年6月30日前</t>
  </si>
  <si>
    <t>6、辛店镇项目</t>
  </si>
  <si>
    <t>叶县2019年辛店镇辛店村防护及桥梁建设项目</t>
  </si>
  <si>
    <t>修建道路长度450米，宽4.5米，厚18厘米；两个小桥，长度均为3米，宽4.5米，厚18厘米；护坡长150米，高5米，厚30公分。</t>
  </si>
  <si>
    <t>137万元/村</t>
  </si>
  <si>
    <t>辛店村</t>
  </si>
  <si>
    <t>辛店镇政府</t>
  </si>
  <si>
    <t>该项目实施后，可解决群众日常出行危桥及坍塌安全隐患，惠及群众3115人。</t>
  </si>
  <si>
    <t>该项目实施后可有效解决群众出行难问题，惠及贫困群众39人。</t>
  </si>
  <si>
    <t>2020年4月20日前</t>
  </si>
  <si>
    <t>叶县2020年辛店镇东片区基础设施配套建设项目</t>
  </si>
  <si>
    <t>计划共建设机井6眼及其配套设施，分别为辛店镇油坊李村新打机井各1眼，200米深（包括配套设施）；赵寨村新打机井2眼，井深80米及井深200米（包括配套设施）；东房庄新打机井1眼，120米（包括配套设施）；刘文祥新打机井2眼，井深200米。</t>
  </si>
  <si>
    <t>25万元/眼含配套</t>
  </si>
  <si>
    <t>油坊李、赵寨、东房庄、刘文祥</t>
  </si>
  <si>
    <t>该项目实施后，可增加村集体经济收益，同时向群众传授相关种植技术，引导鼓励群众通过调整种植结构，拓宽增收渠道，惠及群众7078人。</t>
  </si>
  <si>
    <t>该项目实施后，可向贫困群众传授养殖技术，引导鼓励贫困群众发展养殖，脱贫致富，惠及贫困群众1729人。</t>
  </si>
  <si>
    <t>叶县2020年辛店镇岗底村基础设施水井配套建设项目</t>
  </si>
  <si>
    <t>计划新打机井6眼，井深100米并配备水泵、水管等配套设施，</t>
  </si>
  <si>
    <t>9.4万元/眼</t>
  </si>
  <si>
    <t>岗底村</t>
  </si>
  <si>
    <t>该项目实施后，不仅可解决村内群众饮水问题，同时可便于群众日常生产灌溉，惠及群众1052名。</t>
  </si>
  <si>
    <t>该项目实施后，可有效解决村内群众生产生活用水问题，惠及贫困群众409人。</t>
  </si>
  <si>
    <t>2020年3月25日前</t>
  </si>
  <si>
    <t>2020年3月30日前</t>
  </si>
  <si>
    <t>2020年4月25日前</t>
  </si>
  <si>
    <t>7、龙泉乡项目</t>
  </si>
  <si>
    <t>叶县2020年龙泉乡北大营村道路建设项目</t>
  </si>
  <si>
    <t>计划建设村内道路长727米，路面宽4.5米，道路两旁培护路肩各一米，沥青混凝土路面。</t>
  </si>
  <si>
    <t>110/平方米</t>
  </si>
  <si>
    <t>北大营村</t>
  </si>
  <si>
    <t>龙泉乡政府</t>
  </si>
  <si>
    <t>该项目实施后，可解决群众日常出行难问题，惠及群众1259人。</t>
  </si>
  <si>
    <t>该项目实施后可有效解决群众出行难问题，惠及贫困群众77人。</t>
  </si>
  <si>
    <t>8、夏李乡项目</t>
  </si>
  <si>
    <t>叶县2020年夏李乡郭庄村道路及污水治理建设项目</t>
  </si>
  <si>
    <t>计划新建沙坡外村内道路4条，全长1294米，均宽4.5米，厚18厘米，C25混凝土路面；配备污水处理管道1435米。</t>
  </si>
  <si>
    <t>道路586.56元/米
管道140.46元/米</t>
  </si>
  <si>
    <t>夏李乡郭庄村（沙坡外自然村）</t>
  </si>
  <si>
    <t>夏李乡政府</t>
  </si>
  <si>
    <t>该项目实施后，可有效改善村内群众生产生活条件，惠及群众2068人</t>
  </si>
  <si>
    <t>该项目实施后，可惠及贫困群众655人。</t>
  </si>
  <si>
    <t>2020年7月25日前</t>
  </si>
  <si>
    <t>2020年7月30日前</t>
  </si>
  <si>
    <t>二、公共服务项目</t>
  </si>
  <si>
    <t>1、扶贫办项目</t>
  </si>
  <si>
    <t>叶县2019年“雨露计划”短期技能下半年补助工程</t>
  </si>
  <si>
    <t>计划补助1100名贫困户。</t>
  </si>
  <si>
    <t>2000元/人</t>
  </si>
  <si>
    <t>全县18个乡镇</t>
  </si>
  <si>
    <t>涉及全县531个行政村</t>
  </si>
  <si>
    <t>为全县18各乡镇1100人贫困群众实施教育补助助学工程</t>
  </si>
  <si>
    <t>无需招标</t>
  </si>
  <si>
    <t>叶县2019年秋季“雨露计划”职业教育补助工程</t>
  </si>
  <si>
    <t>计划补助1000名贫困学生，每人1500元。</t>
  </si>
  <si>
    <t>1500元/人</t>
  </si>
  <si>
    <t>为全县18各乡镇1000人贫困群众实施教育补助助学工程</t>
  </si>
  <si>
    <t>叶县2020年春季“雨露计划”职业教育补助工程</t>
  </si>
  <si>
    <t>计划补助1500名贫困学生，每人1500元。</t>
  </si>
  <si>
    <t>为全县18各乡镇1500人贫困群众实施短期技能补贴工程</t>
  </si>
  <si>
    <t>叶县2020年“雨露计划”短期技能上半年补助工程</t>
  </si>
  <si>
    <t>计划补助500名贫困户。</t>
  </si>
  <si>
    <t>为全县18各乡镇500人贫困群众实施短期技能补贴工程</t>
  </si>
  <si>
    <t>2、人劳局项目</t>
  </si>
  <si>
    <t>叶县2020年建档立卡贫困户外出务工交通费补贴项目</t>
  </si>
  <si>
    <t>以全县建档立卡外出务工贫困劳动力为重点，通过交通费补助，增加外出务工人员的积极性，减少后顾之忧，增加贫困家庭的收入。</t>
  </si>
  <si>
    <t>600元/人（事实上限补助）</t>
  </si>
  <si>
    <t>涉及全县540个行政村</t>
  </si>
  <si>
    <t>县人劳局</t>
  </si>
  <si>
    <t>增加外出务工人员的积极性，增加贫困家庭收入</t>
  </si>
  <si>
    <t>带动18个乡镇建档立卡贫困劳动力的积极性，惠及贫困群众3500人</t>
  </si>
  <si>
    <t>3、辛店镇项目</t>
  </si>
  <si>
    <t>叶县2019年辛店镇程庄村公共粪污处理项目</t>
  </si>
  <si>
    <t>计划建设村内公共粪污处理2处，每处建设面积80平方。</t>
  </si>
  <si>
    <t>25万元/座（含配套）</t>
  </si>
  <si>
    <t>程庄村</t>
  </si>
  <si>
    <t>该项目可为该村群众提供公共卫生保障，惠及群众1243人</t>
  </si>
  <si>
    <t>该项目可提升该村公共卫生保障，惠及贫困群众644人</t>
  </si>
  <si>
    <t>2019年8月30日前</t>
  </si>
  <si>
    <t>叶县2019年辛店镇焦庄村公共粪污处理项目</t>
  </si>
  <si>
    <t>南焦庄村</t>
  </si>
  <si>
    <t>该项目可为该村群众提供公共卫生保障，惠及群众1264人</t>
  </si>
  <si>
    <t>该项目可提升该村公共卫生保障，惠及贫困群众342人</t>
  </si>
  <si>
    <t>4、龙泉乡项目</t>
  </si>
  <si>
    <t>叶县2020年龙泉乡草厂村公共粪污处理项目</t>
  </si>
  <si>
    <t>计划建设砖混结构村级公共粪污处理，建筑面积79.36平方。</t>
  </si>
  <si>
    <t>26.7万元/座（含配套）</t>
  </si>
  <si>
    <t>草厂村</t>
  </si>
  <si>
    <t>该项目可为该村群众提供公共卫生保障，惠及群众1130人</t>
  </si>
  <si>
    <t>该项目可提升该村公共卫生保障，惠及贫困群众71人</t>
  </si>
  <si>
    <t>三、产业发展项目</t>
  </si>
  <si>
    <t>1、畜牧局项目</t>
  </si>
  <si>
    <t>叶县2020年贫困户生猪养殖项目</t>
  </si>
  <si>
    <t>为全县14400户贫困群众，共养殖生猪15000头，并向全县贫困户传授养殖技术培训，增强贫困群众养殖能力，确保扶贫同扶智相结合</t>
  </si>
  <si>
    <t>1578.2元/户</t>
  </si>
  <si>
    <t>县畜牧局</t>
  </si>
  <si>
    <t>为全县14400户贫困群众养殖生猪15000头，保证其稳定受益，传授养殖技术帮助贫困群众脱贫致富</t>
  </si>
  <si>
    <t>该项目可惠及全县14400户贫困群众，保证其稳定受益，提高养殖技能</t>
  </si>
  <si>
    <t>叶县2020年桑树种植标准化草站建设补助资金</t>
  </si>
  <si>
    <t>计划对建设合格达标的标准化草站实施土地补助，共涉及土地190亩，补助年限自2018年—2020年，共计三年。每亩，年补助标准800元。</t>
  </si>
  <si>
    <t>800元/年、亩</t>
  </si>
  <si>
    <t>柳树王村</t>
  </si>
  <si>
    <t>该项目实施可带动村内群众，通过调整种植结构，增加土地种植效益，惠及群众796人。</t>
  </si>
  <si>
    <t>可带动贫困群众17户，53人调整种植结构，拓宽增收渠道。</t>
  </si>
  <si>
    <t>叶县2020年桑树种植加工车间及配套设施建设项目</t>
  </si>
  <si>
    <t>计划对本村建设的桑构菜、桑构茶等加工车间及配套设施，进行县级补助。</t>
  </si>
  <si>
    <t>30万元/栋（含配套）</t>
  </si>
  <si>
    <t>2、金融办项目</t>
  </si>
  <si>
    <t>叶县2020年贫困户贷款贴息项目</t>
  </si>
  <si>
    <t>计划对1136户贫困群众贷款进行小额贷款贴息</t>
  </si>
  <si>
    <t>2205元/人，年</t>
  </si>
  <si>
    <t>县金融办</t>
  </si>
  <si>
    <t>为贫困群众提供贷款贴息，鼓励贫困群众发展产业，拓宽增收渠道。</t>
  </si>
  <si>
    <t>该项目实施后可惠及贫困群众1136户，3976人。</t>
  </si>
  <si>
    <t>3、林业局项目</t>
  </si>
  <si>
    <t xml:space="preserve"> </t>
  </si>
  <si>
    <t>叶县2019年林业局林产业增收项目</t>
  </si>
  <si>
    <t>计划流转村内土地，种植苗圃，引导群众通过调整农业种植结构，实现特色种植规模，拓宽群众增收渠道。甘刘村391.3亩、霍姚39.7亩、康台270.5亩、程庄20.5亩、南王庄28.3亩、焦庄72.4亩、龚东二村86.3亩</t>
  </si>
  <si>
    <t>15000元/亩（含5年地租，三年管护）</t>
  </si>
  <si>
    <t>甘刘村，霍姚村，康台，程庄村、南王庄、焦庄、龚店东二村等七村</t>
  </si>
  <si>
    <t>县林业局</t>
  </si>
  <si>
    <t>项目建成后，产权归所属村集体所有，项目可通过吸纳贫困群众务工拓宽群众收入，同时，保证财政资金投入收益不低于8%惠及群10331人，</t>
  </si>
  <si>
    <t>该项目实施后可带动7个村，惠及贫困群众409户1338人</t>
  </si>
  <si>
    <t>2019年11月10日前</t>
  </si>
  <si>
    <t>2019年111月20日前</t>
  </si>
  <si>
    <t>2019年12月20日前</t>
  </si>
  <si>
    <t>2019年12月30日前</t>
  </si>
  <si>
    <t xml:space="preserve">叶县2020年林产业扶贫增收项目
</t>
  </si>
  <si>
    <t>计划流转村内土地2500亩，种植苗圃，引导群众通过调整农业种植结构，实现特色种植规模，拓宽群众增收渠道。</t>
  </si>
  <si>
    <t>涉及全县25个行政村</t>
  </si>
  <si>
    <t xml:space="preserve">   </t>
  </si>
  <si>
    <t>项目建成后，产权归所属村集体所有，项目可通过吸纳贫困群众务工拓宽群众收入，同时，保证财政资金投入收益不低于8%惠及群32669人。</t>
  </si>
  <si>
    <t>该项目实施后可带动25个村，惠及贫困群众3815人</t>
  </si>
  <si>
    <t xml:space="preserve">叶县2020年林产业生态扶贫建设项目
</t>
  </si>
  <si>
    <t>计划对全县11个乡镇（街道）26个贫困村或贫困发生率较高的村实施生态扶贫项目，由村集体经济流转村内成片闲散土地，种植果树，共计流转土地1506亩。</t>
  </si>
  <si>
    <t>1925元/亩（含2年地租、苗木栽植、管护）</t>
  </si>
  <si>
    <t>九龙街道、邓李乡、廉村镇、龙泉乡、仙台镇、水寨乡、常村镇、田庄乡、夏李乡、辛店镇、叶邑镇、龚店镇</t>
  </si>
  <si>
    <t>涉及全县41个行政村</t>
  </si>
  <si>
    <t>项目建成后，产权归所属村集体所有，项目可通过吸纳贫困群众务工拓宽群众收入，同时，保证财政资金投入收益不低于8%惠及群惠及群众54658人。</t>
  </si>
  <si>
    <t>该项目实施后，可有效拓宽贫困群众增收渠道，惠及贫困群众10364人。</t>
  </si>
  <si>
    <t>4、住建局项目</t>
  </si>
  <si>
    <t>叶县2020年村集体经济标准化厂房变压器及配套工程项目</t>
  </si>
  <si>
    <t>为我县39个村集体经济标准化厂房敷设电缆、水泥线杆组立，架空电线敷设，安装避雷器，安装隔离开关、变压器等。</t>
  </si>
  <si>
    <t>9.7万元/村</t>
  </si>
  <si>
    <t>项目涉及全县11个乡镇</t>
  </si>
  <si>
    <t>39个贫困村</t>
  </si>
  <si>
    <t>县住建局</t>
  </si>
  <si>
    <t>该项目实施后，产权归项目村所有，可有效增强村集体经济标准化车间招商优势，保证群众家门口务工，财政投入资金收益不低于8%，惠及群众92209人</t>
  </si>
  <si>
    <t>该项目实施后，可惠及贫困群众19150人</t>
  </si>
  <si>
    <t>2019年9月10日前</t>
  </si>
  <si>
    <t>5、农业局项目</t>
  </si>
  <si>
    <t>叶县2020年农业种植结构调整引导扶持项目</t>
  </si>
  <si>
    <t>计划实施农业结构调整，重点扶持扶持范围为优质小麦、优质蔬菜、食用菌和中草药等鼓励群众通过种植结构调整，增加土地种植收益。</t>
  </si>
  <si>
    <t>每亩补贴100—200元</t>
  </si>
  <si>
    <t>全县11个贫困乡（镇）</t>
  </si>
  <si>
    <t>全县123个贫困村</t>
  </si>
  <si>
    <t>为全县11个重点乡镇实施种植结构调整，项目实施后可有效引导鼓励村内群众，通过多元化种植，增加土地种植效益，拓宽增收渠道，预计每户增收1000元，惠及群众165739人。</t>
  </si>
  <si>
    <t>为全县11个重点乡镇实施种植结构调整，项目实施后可有效引导鼓励村内群众，通过多元化种植，增加土地种植效益，拓宽增收渠道。惠及贫困群众13162户，50987人。</t>
  </si>
  <si>
    <t>叶县2019年叶邑镇产业发展高标准农田配套设施建设项目</t>
  </si>
  <si>
    <t>建设面积2.4万亩。主要建设内容：土壤改良、灌溉与排水、农田输配电工程、田间道路、农业科技措施、机电设备及安装工程。</t>
  </si>
  <si>
    <t>1600元/亩</t>
  </si>
  <si>
    <t>涉及叶邑镇</t>
  </si>
  <si>
    <t>老鸦张村、大桥庄村、朱岗村、兰庄村、邮停村、梅湾村、吴圪垱村、收金店村、赵庄村、金湾村、北水城村、沈湾村、连湾村等13个行政村。</t>
  </si>
  <si>
    <t>该项目实施后可解决13个行政村2.4万亩土地实施高标准农田建设配套，改善土地种植效益，引导群众调整农业种植结构，拓宽增收渠道。项目产权归村集体经济所有，惠及群众17499人。</t>
  </si>
  <si>
    <t>项目可惠及贫困群众3651人</t>
  </si>
  <si>
    <t>叶县2019年产业发展高标准农田道路及机井建设项目</t>
  </si>
  <si>
    <t>建设面积3.9万亩。主要建设内容：硬化水泥道路26.9公里，新打机井421眼。</t>
  </si>
  <si>
    <t>道路607.5元/米（均价）
机井6247元/眼（均价）</t>
  </si>
  <si>
    <t>涉及叶邑镇、廉村镇</t>
  </si>
  <si>
    <t>叶邑镇沈湾村、连湾村、段庄村、北水城村、水郭村、蔡庄村、思诚村、万渡口村、西王庄村、孟庄村等10个行政村；龙泉乡权印村、郭吕庄村、北大营村、全集村、牛杜庄村、娄凡村、西慕庄村7个行政村</t>
  </si>
  <si>
    <t>农业局</t>
  </si>
  <si>
    <t>该项目实施后可解决13个行政村3.9万亩土地实施高标准农田建设配套，改善土地种植效益，引导群众调整农业种植结构，拓宽增收渠道。项目产权归村集体经济所有，惠及群众20563人。</t>
  </si>
  <si>
    <t>项目可惠及贫困群众3960人</t>
  </si>
  <si>
    <t>6、保安镇项目</t>
  </si>
  <si>
    <t>叶县2019年保安镇陈岗、牛庵村集体经济加工项目</t>
  </si>
  <si>
    <t>购置有机蔬菜果蔬粮深加设备及其工厂车间及仓偖库房等</t>
  </si>
  <si>
    <t>87.5万元/村</t>
  </si>
  <si>
    <t>保安镇陈岗村、牛庵村</t>
  </si>
  <si>
    <t>该项目实施后，不仅可增加村集体经收益，同时可解决60名群众务工问题，提高群众农业种植效益，拓宽增收渠道，产权归村集体经济所有，收益保证不低于财政投入资金8%，惠及群众3600人，预估每户可增收200元。</t>
  </si>
  <si>
    <t>该项目实施后，可引导群众鼓励群众调整种植结构，招收贫困群众务工，惠及群众657人。</t>
  </si>
  <si>
    <t>叶县2019年保安镇村集体经济林果种植机井灌溉配套设施建设项目</t>
  </si>
  <si>
    <t>为该项目实施林果种植机井灌溉，计划建设打机井50眼，及其灌溉配套设施。</t>
  </si>
  <si>
    <t>8万元/眼含配套设施</t>
  </si>
  <si>
    <t>罗冲村、辛庄村、报沟村、官庄村、李湾村、柳庄村、杨令庄村</t>
  </si>
  <si>
    <t>该项目实施后，不仅增加村集体经济收益，同时可鼓励群众通过调整农业种植结构，拓宽增收渠道，产权归村集体经济所有，收益保证不低于财政投入资金8%，惠及群众8100人，预估每户可增收200元。</t>
  </si>
  <si>
    <t>该项目实施后，可引导鼓励贫困群众通过调整种植结构，拓宽增收渠道，惠及贫困群众1446人</t>
  </si>
  <si>
    <t>7、辛店镇项目</t>
  </si>
  <si>
    <t>叶县2019年辛店镇铁佛寺村市派第一书记村集体经济废弃房屋改造项目</t>
  </si>
  <si>
    <t>计划对村内集体经济进行房屋改造，通过租赁发展壮大村集体经济，计划对屋顶隔热治漏105平方安装彩钢瓦、楼梯修复重建、室内安装门14个，窗28个），院内地坪150平方、新建厕所2间15平方、安装院内大门，垒砖砌墙20平方，新建厨房2间30平方。</t>
  </si>
  <si>
    <t>20万/村</t>
  </si>
  <si>
    <t>辛店镇铁佛寺</t>
  </si>
  <si>
    <t>该项目实施后，产权归村集体经济所有，收益保证不低于财政投入资金8%，惠及群众764人</t>
  </si>
  <si>
    <t>该项目实施后，可有效改善群众生产生活条件，可惠及贫困群众312人</t>
  </si>
  <si>
    <t>2020年4月30日前</t>
  </si>
  <si>
    <t>叶县2019年辛店镇赵沟村集体经济标准化厂房配套设施建设项目</t>
  </si>
  <si>
    <t>计划厂区内外场地平整、场地硬化、排水设施、围墙、打井、新建厕所、连接道路及厂区内道路等配套设施建设</t>
  </si>
  <si>
    <t>150/村</t>
  </si>
  <si>
    <t>赵沟村</t>
  </si>
  <si>
    <t>该项目实施可吸纳该村群众务工，产权归村集体经济所有，收益保证不低于财政投入资金8%，惠及群众802人。</t>
  </si>
  <si>
    <t>该项目实施后可惠及贫困群66人</t>
  </si>
  <si>
    <t>叶县2019年辛店镇（绿筑菌业）双孢菇基地配套设施项目</t>
  </si>
  <si>
    <t>计划安装变压器（sll-400KVA）两台，深井两眼分别为220米、300米</t>
  </si>
  <si>
    <t>105万元/村</t>
  </si>
  <si>
    <t>叶县2020年辛店镇常派庄村村集体经济林果种植项目</t>
  </si>
  <si>
    <t>计划新建林果灌溉机井18眼，井深100米，直径30公分及其水泵等配套设施，安装诱虫灯100盏。</t>
  </si>
  <si>
    <t>7.2万元/眼含配套</t>
  </si>
  <si>
    <t>常派庄村</t>
  </si>
  <si>
    <t>该项目实施后，不仅可扶持鼓励村集体经济发展，同时项目可带动1810名群众调整种植结构，拓宽增收渠道，产权归村集体经济所有，预估每户可增收300元。</t>
  </si>
  <si>
    <t>该项目实施后，可引导贫困群众，进行种植结构调整，拓宽增收渠道，惠及贫困群众426人。</t>
  </si>
  <si>
    <t>2019年10月17日前</t>
  </si>
  <si>
    <t>2019年11月21日前</t>
  </si>
  <si>
    <t>叶县2020年辛店镇南王庄村村集体经济红薯深加工基地产业项目</t>
  </si>
  <si>
    <t>计划购置6FJT系列3-3.5吨水晶粉丝生产线一条；6F-1500HGA标准型2吨方便粉丝烘干线。单层钢结构厂房，钢筋混凝土独立基础，下部外墙为砖墙，上部接100mm厚岩棉彩钢板墙板，建筑面积600平方米。</t>
  </si>
  <si>
    <t>316万元/村</t>
  </si>
  <si>
    <t>辛店镇南王庄村</t>
  </si>
  <si>
    <t>该项目实施后，可使辛店镇国家地理标识红薯种植利益实现最大化，同时可实现全镇红薯深加工，鼓励群众调整种植结构，拓宽增收渠道，产权归村集体经济所有，收益保证不低于财政投入资金8%，惠及群众50744人。</t>
  </si>
  <si>
    <t>该项目实施后，可引导鼓励贫困群众通过种植、加工等产业拓宽增收渠道，惠及贫困群众12200人。</t>
  </si>
  <si>
    <t>2020年6月10日前</t>
  </si>
  <si>
    <t>叶县2020年辛店镇岗底村村集体经济花菇蔬菜种植项目</t>
  </si>
  <si>
    <t>新建大棚6个，长50米，宽7.5米，占地375㎡钢结构大棚，棚高3米配备棚内喷灌设施。</t>
  </si>
  <si>
    <t>5.8万元/座</t>
  </si>
  <si>
    <t>该项目实施后，不仅可扶持鼓励村集体经济发展，同时项目可带动1052名群众调整种植结构，拓宽增收渠道，预估每户可增收300元。</t>
  </si>
  <si>
    <t>该项目实施后，可引导贫困群众，进行种植结构调整，拓宽增收渠道，惠及贫困群众409人。</t>
  </si>
  <si>
    <t>8、任店镇项目</t>
  </si>
  <si>
    <t>叶县2019年任店镇韭菜产业种植基地项目。</t>
  </si>
  <si>
    <t>1.后营村韭菜基地项目：新建80m×60m智能温室1栋，面积4800m²；新建58m×8m蔬菜大棚23个，面积10672m²；新建长30m×宽2.2m钢管小拱棚330个，面积26667m²；开挖60m水井1眼，配套无塔水罐，浇水系统96道；园区围栏长1587.5m；购置水肥一体机2台。2.月庄村、史营村、中旗营村韭菜基地配套项目：新建58m×8m蔬菜大棚40个，面积18560m²；木槿树围栏15000m；831.63亩地喷灌设备；田间道路2000m×3m；管理用房（彩钢瓦）约400m²；并配套质保设备、农耕设备、标志牌等。</t>
  </si>
  <si>
    <t>109.25万元/村</t>
  </si>
  <si>
    <t>任店镇</t>
  </si>
  <si>
    <t>月庄、后营村、中期营、史营村</t>
  </si>
  <si>
    <t>任店镇政府</t>
  </si>
  <si>
    <t>项目带动周边群众6050人调整种植结构，发展韭菜种植，同时可就近解决群众务工问题，预计项目建成后，产权归村集体经济所有，收益保证不低于财政投入资金8%。</t>
  </si>
  <si>
    <t>计划可带动76人贫困群众发展种植业，同时累计带动全镇36个行政村，795户贫困户进行种植结构调整，拓宽增收渠道。</t>
  </si>
  <si>
    <t>叶县2019年任店镇柳营村上海青种植产业基地项目</t>
  </si>
  <si>
    <t>新建钢结构蔬菜种植大棚53座，单座大棚长75米，宽7.76米；露天蔬菜种植基地占地52.5亩，及配套供水设备、管网、供电等。</t>
  </si>
  <si>
    <t>100万元/村</t>
  </si>
  <si>
    <t>柳营村、灰河营</t>
  </si>
  <si>
    <t>项目带动周边群众3514人调整种植结构，传授种植技术发展蔬菜及中草药种植，产权归村集体经济所有，收益保证不低于财政投入资金8%。</t>
  </si>
  <si>
    <t>计划可带动36人贫困群众发展种植业，同时累计带动全镇36个行政村，795户贫困户进行种植结构调整，拓宽增收渠道。</t>
  </si>
  <si>
    <t>2020年1月20日前</t>
  </si>
  <si>
    <t>9、龙泉镇项目</t>
  </si>
  <si>
    <t>叶县2019年龙泉乡村集体经济花菇、香菇种植项目</t>
  </si>
  <si>
    <t>建设深水井8口；晒场3700平方米；冷库2座，共计540立方米；香菇大棚20座，面积8750平方米。</t>
  </si>
  <si>
    <t>40万元/村</t>
  </si>
  <si>
    <t>龙泉乡草厂村、贾庄村、南大营村、武庄村、沈庄村</t>
  </si>
  <si>
    <t>该项目实施后，不仅可扶持鼓励村集体经济发展，同时项目可带动7252名群众调整种植结构，拓宽增收渠道，产权归村集体经济所有，收益保证不低于财政投入资金8%。</t>
  </si>
  <si>
    <t>该项目实施后，可引导贫困群众，进行种植结构调整，拓宽增收渠道，惠及贫困群众693。</t>
  </si>
  <si>
    <t>叶县2019年龙泉乡村集体经济绿瑞农业发展项目</t>
  </si>
  <si>
    <t>计划建设灌溉泵站4座；蔬菜预冷库 210平方米；田间道路930 平方米；喷管管道2万米；育苗大棚5座；分拣包装车间350平方米；办公场所 210平方米。</t>
  </si>
  <si>
    <t>龙泉乡大湾张村、大来庄、齐庄村、赵庄村、王娄村</t>
  </si>
  <si>
    <t>该项目实施后，不仅可扶持鼓励村集体经济发展，同时项目可带动6861名群众调整种植结构，拓宽增收渠道，产权归村集体经济所有，收益保证不低于财政投入资金8%。</t>
  </si>
  <si>
    <t>该项目实施后，可引导贫困群众，发展养殖业拓宽增收渠道，惠及贫困群众815人。</t>
  </si>
  <si>
    <t>10、常村镇项目</t>
  </si>
  <si>
    <t>叶县2019年常村镇西刘庄村村集体经济养猪综合体供水配套设施建设项目</t>
  </si>
  <si>
    <t>为该村村集体经济养猪综合体建设配套供水设备，计划打井（400m深，含井台）、供水塔、压力罐、潜水泵、铁皮防雨棚、管道开挖及回填、铁大门等配套设施；</t>
  </si>
  <si>
    <t>66.32万元/村</t>
  </si>
  <si>
    <t>常村镇西刘庄村</t>
  </si>
  <si>
    <t>常村镇政府</t>
  </si>
  <si>
    <t>该项目实施后，可增加村集体经济收益，同时向群众传授相关养殖技术，鼓励群众发展养殖拓宽增收渠道，产权归村集体经济所有，收益保证不低于财政投入资金8%，惠及群众886人。</t>
  </si>
  <si>
    <t>该项目实施后，可向贫困群众传授养殖技术，引导鼓励贫困群众发展养殖，脱贫致富，惠及贫困群众336人。</t>
  </si>
  <si>
    <t>2020年1月30日前</t>
  </si>
  <si>
    <t>叶县2019年常村镇杨林庄村村集体经济托牛所扩建项目</t>
  </si>
  <si>
    <t>新建钢结构牛舍1200平方米，钢结构干草棚150平方米，砖混沉淀池200立方米。</t>
  </si>
  <si>
    <t>常村镇杨林庄村</t>
  </si>
  <si>
    <t>该项目实施后，可增加村集体经济收益，同时向群众传授相关养殖技术，引导鼓励群众通过畜牧养殖拓宽增收渠道，产权归村集体经济所有，收益保证不低于财政投入资金8%，惠及群众1111人。</t>
  </si>
  <si>
    <t>该项目实施后，可向贫困群众传授养殖技术，引导鼓励贫困群众发展养殖，脱贫致富，惠及贫困群众211人。</t>
  </si>
  <si>
    <t>叶县2019年常村镇月台村村集体经济艾草加工项目</t>
  </si>
  <si>
    <t>艾草大棚两个，1500平方，钢结构，挖沟槽埋设自来水管道。</t>
  </si>
  <si>
    <t>25万元/座</t>
  </si>
  <si>
    <t>常村镇月台村</t>
  </si>
  <si>
    <t>该项目实施后，可增加村集体经济收益，同时引导鼓励群众通过艾草种植，调整农业种植结构，拓宽增收渠道。产权归村集体经济所有，收益保证不低于财政投入资金8%，惠及群众1614人。</t>
  </si>
  <si>
    <t>该项目实施后，可鼓励贫困群众调整农业种植结构，汇集贫困群众438人。</t>
  </si>
  <si>
    <t>叶县2019年常村柴巴村省派第一书记村集体经济乡村旅游产业发展配套设施建设项目</t>
  </si>
  <si>
    <t>以发展乡村旅游为基础，结合村集体经济发展需要，计划为该村建设游客服务中心及相关配套设施。</t>
  </si>
  <si>
    <t>50万元/村</t>
  </si>
  <si>
    <t>常村镇柴巴村</t>
  </si>
  <si>
    <t>该项目实施后，不仅可引导群众大力发展旅游资源，拓宽群众增收渠道，产权归村集体经济所有，收益保证不低于财政投入资金8%，惠及群众724人。</t>
  </si>
  <si>
    <t>该项目实施后，可有效提升贫困群众在就业、产业发展难题，拓宽贫困群众增收渠道，惠及贫困群众318人。</t>
  </si>
  <si>
    <t>2020年元月20日前</t>
  </si>
  <si>
    <t>11、邓李乡项目</t>
  </si>
  <si>
    <t>叶县2019年邓李乡妆头村村集体经济恒温棚葡萄促早栽培建设项目</t>
  </si>
  <si>
    <t>建设规模为8m*130m*3.2m温棚30座及棚内配套，购葡萄苗11700棵，废水一体化设备一套，基地护栏887m,园中道路310m，购大棚王拖拉机1台，耙草机3台，建管理房150m2，流转土地60亩。</t>
  </si>
  <si>
    <t>72.9万元/村</t>
  </si>
  <si>
    <t>邓李乡妆头村、杜杨村、泥河张村</t>
  </si>
  <si>
    <t>邓李乡政府</t>
  </si>
  <si>
    <t>该项目实施后，不仅可增加村集体经收益，同时可提高群众农业种植效益，拓宽增收渠道，产权归村集体经济所有，收益保证不低于财政投入资金8%，惠及群众3604人。</t>
  </si>
  <si>
    <t>该项目实施后，可引导群众鼓励群众调整种植结构，招收贫困群众务工，惠及群众1687人。</t>
  </si>
  <si>
    <t>叶县2019年邓李乡尚闫村村集体经济养牛场建设项目</t>
  </si>
  <si>
    <t>建设存栏300头、30m×18m牛棚4座，围墙322m,大门一座，场内硬化300㎡，长30m牛槽4座，10m×60m草料棚1座，栓牛钢管长400m,管理及原料加工间108.9㎡，新打机井一眼及配套，购拉料机4台，购打捆机一台，拖拉机一台，摘花生机一台，粉草机一台。</t>
  </si>
  <si>
    <t>34.85万元/村</t>
  </si>
  <si>
    <t>邓李乡尚闫村、璋环寺村、董平村、北碾张村</t>
  </si>
  <si>
    <t>该项目实施后，不仅可增加村集体经收益，同时可引导鼓励群众发展养殖业，拓宽增收渠道，产权归村集体经济所有，收益保证不低于财政投入资金8%，惠及群众5002人。</t>
  </si>
  <si>
    <t>该项目实施后，可引导群众鼓励群众调整种植结构，招收贫困群众务工，惠及群众170人。</t>
  </si>
  <si>
    <t>叶县2020年邓李乡孙寨村塑料温棚葡萄栽培项目</t>
  </si>
  <si>
    <t>建设长90m，宽8m，高3.2m，日光温室棚13座及配套设施。</t>
  </si>
  <si>
    <t>75万元/村</t>
  </si>
  <si>
    <t>孙寨村</t>
  </si>
  <si>
    <t>该项目实施后，不仅可扶持鼓励村集体经济发展，同时项目可带动547名群众调整种植结构，拓宽增收渠道，产权归村集体经济所有，收益保证不低于财政投入资金8%。</t>
  </si>
  <si>
    <t>该项目实施后，可引导贫困群众，进行种植结构调整，拓宽增收渠道，惠及贫困群众74人。</t>
  </si>
  <si>
    <t>叶县2020年邓李乡吕庄村高油酸花生种植项目</t>
  </si>
  <si>
    <t>计划建设15m*50m*5m仓库1座；19.5m*5.5m彩板 办公室用房107.25m2 ;硬化厚18cm，砼c25,场地1500m2；富鑫4HZ-1300GSA型干湿两用花生摘果机4台；东方红LY1100拖拉机1台。</t>
  </si>
  <si>
    <t>120万元/村</t>
  </si>
  <si>
    <t>吕楼村</t>
  </si>
  <si>
    <t>该项目实施后，不仅可扶持鼓励村集体经济发展，同时项目可带动2177名群众调整种植结构，拓宽增收渠道，产权归村集体经济所有，收益保证不低于财政投入资金8%。</t>
  </si>
  <si>
    <t>该项目实施后，可引导贫困群众，进行种植结构调整，拓宽增收渠道，惠及贫困群众133人。</t>
  </si>
  <si>
    <t>12、廉村镇项目</t>
  </si>
  <si>
    <t>叶县2019年廉村镇辣椒深加工项目</t>
  </si>
  <si>
    <t>计划新建三个标准化车间2400㎡，新建标准化原、辅材料库房、产成品库500㎡，配套基础设施建设500㎡，新建油辣子系列加工生产流水线各一条，质量检测设备及其它配套设备。</t>
  </si>
  <si>
    <t>31.2万元/村</t>
  </si>
  <si>
    <t>沙渡口村（并辐射带动全镇15个行政村）</t>
  </si>
  <si>
    <t>廉村镇政府</t>
  </si>
  <si>
    <t>项目可带动该村群众18253户，63888人发该村群众发展种植产业，拓宽增收渠道，产权归村集体经济所有，收益保证不低于财政投入资金8%，</t>
  </si>
  <si>
    <t>该项目可带动全乡贫困群众1292户6912人，发展种植，拓宽增收渠道。</t>
  </si>
  <si>
    <t>13、水寨乡项目</t>
  </si>
  <si>
    <t>叶县2019年水寨桃奉村省派第一书记村集体经济养殖产业建设项目</t>
  </si>
  <si>
    <t>桃奉村计划建设生态农业一处，投资50万元，建设500只肉兔场，采取自繁形式，年出栏2.1万只，兔粪用来给自有果园作肥料。</t>
  </si>
  <si>
    <t>桃奉村</t>
  </si>
  <si>
    <t>水寨乡政府</t>
  </si>
  <si>
    <t>该项目实施后，不仅可增加村集体经济收益，同时引导群众积极调整农业种植结构惠及群众1783人，产权归村集体经济所有，收益保证不低于财政投入资金8%，</t>
  </si>
  <si>
    <t>该项目可引导贫困群众通过调整农业种植结构，拓宽增收渠道，惠及贫困群众100户、386人。</t>
  </si>
  <si>
    <t>14、夏李乡项目</t>
  </si>
  <si>
    <t>叶县2019年夏李乡苗庄村市派第一书记村集体经济仓储库房建设项目</t>
  </si>
  <si>
    <t>苗庄村计划建设仓储车间，设计面积300平方库房（钢结构）</t>
  </si>
  <si>
    <t>20万元/村</t>
  </si>
  <si>
    <t>夏李乡苗庄村</t>
  </si>
  <si>
    <t>该项目实施后，不仅可增加村集体经济收入，同时鼓励引导群众通过产业发展拓宽增收渠道，解决群众就近务工难问题，惠及群众745人。产权归村集体经济所有，收益保证不低于财政投入资金8%。</t>
  </si>
  <si>
    <t>该项目实施后，可引导贫困群众通过小型产业发展拓宽增收渠道，同时可解决贫困群众就近务工难问题，惠及贫困群众57人、225户。</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</si>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</sst>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 numFmtId="180" formatCode="yyyy&quot;年&quot;m&quot;月&quot;d&quot;日&quot;;@"/>
  </numFmts>
  <fonts count="57">
    <font>
      <sz val="12"/>
      <name val="宋体"/>
      <family val="0"/>
    </font>
    <font>
      <sz val="20"/>
      <name val="宋体"/>
      <family val="0"/>
    </font>
    <font>
      <sz val="20"/>
      <color indexed="8"/>
      <name val="宋体"/>
      <family val="0"/>
    </font>
    <font>
      <b/>
      <sz val="20"/>
      <color indexed="8"/>
      <name val="宋体"/>
      <family val="0"/>
    </font>
    <font>
      <sz val="20"/>
      <color indexed="10"/>
      <name val="宋体"/>
      <family val="0"/>
    </font>
    <font>
      <b/>
      <sz val="20"/>
      <color indexed="10"/>
      <name val="宋体"/>
      <family val="0"/>
    </font>
    <font>
      <b/>
      <sz val="20"/>
      <name val="宋体"/>
      <family val="0"/>
    </font>
    <font>
      <b/>
      <sz val="16"/>
      <name val="宋体"/>
      <family val="0"/>
    </font>
    <font>
      <sz val="16"/>
      <name val="宋体"/>
      <family val="0"/>
    </font>
    <font>
      <sz val="16"/>
      <name val="仿宋_GB2312"/>
      <family val="3"/>
    </font>
    <font>
      <b/>
      <sz val="30"/>
      <name val="黑体"/>
      <family val="3"/>
    </font>
    <font>
      <b/>
      <sz val="14"/>
      <name val="宋体"/>
      <family val="0"/>
    </font>
    <font>
      <b/>
      <sz val="16"/>
      <name val="仿宋_GB2312"/>
      <family val="3"/>
    </font>
    <font>
      <sz val="11"/>
      <color indexed="8"/>
      <name val="宋体"/>
      <family val="0"/>
    </font>
    <font>
      <sz val="11"/>
      <color indexed="17"/>
      <name val="宋体"/>
      <family val="0"/>
    </font>
    <font>
      <b/>
      <sz val="11"/>
      <color indexed="9"/>
      <name val="宋体"/>
      <family val="0"/>
    </font>
    <font>
      <b/>
      <sz val="18"/>
      <color indexed="54"/>
      <name val="宋体"/>
      <family val="0"/>
    </font>
    <font>
      <u val="single"/>
      <sz val="11"/>
      <color indexed="12"/>
      <name val="宋体"/>
      <family val="0"/>
    </font>
    <font>
      <sz val="11"/>
      <color indexed="10"/>
      <name val="宋体"/>
      <family val="0"/>
    </font>
    <font>
      <b/>
      <sz val="11"/>
      <color indexed="54"/>
      <name val="宋体"/>
      <family val="0"/>
    </font>
    <font>
      <sz val="11"/>
      <color indexed="9"/>
      <name val="宋体"/>
      <family val="0"/>
    </font>
    <font>
      <sz val="11"/>
      <color indexed="62"/>
      <name val="宋体"/>
      <family val="0"/>
    </font>
    <font>
      <b/>
      <sz val="11"/>
      <color indexed="52"/>
      <name val="宋体"/>
      <family val="0"/>
    </font>
    <font>
      <b/>
      <sz val="11"/>
      <color indexed="63"/>
      <name val="宋体"/>
      <family val="0"/>
    </font>
    <font>
      <sz val="11"/>
      <color indexed="16"/>
      <name val="宋体"/>
      <family val="0"/>
    </font>
    <font>
      <b/>
      <sz val="15"/>
      <color indexed="54"/>
      <name val="宋体"/>
      <family val="0"/>
    </font>
    <font>
      <sz val="11"/>
      <color indexed="19"/>
      <name val="宋体"/>
      <family val="0"/>
    </font>
    <font>
      <b/>
      <sz val="11"/>
      <color indexed="8"/>
      <name val="宋体"/>
      <family val="0"/>
    </font>
    <font>
      <i/>
      <sz val="11"/>
      <color indexed="23"/>
      <name val="宋体"/>
      <family val="0"/>
    </font>
    <font>
      <u val="single"/>
      <sz val="11"/>
      <color indexed="20"/>
      <name val="宋体"/>
      <family val="0"/>
    </font>
    <font>
      <sz val="12"/>
      <name val="Times New Roman"/>
      <family val="1"/>
    </font>
    <font>
      <b/>
      <sz val="11"/>
      <color indexed="53"/>
      <name val="宋体"/>
      <family val="0"/>
    </font>
    <font>
      <b/>
      <sz val="13"/>
      <color indexed="54"/>
      <name val="宋体"/>
      <family val="0"/>
    </font>
    <font>
      <sz val="11"/>
      <color indexed="53"/>
      <name val="宋体"/>
      <family val="0"/>
    </font>
    <font>
      <sz val="11"/>
      <color indexed="52"/>
      <name val="宋体"/>
      <family val="0"/>
    </font>
    <font>
      <sz val="11"/>
      <color indexed="60"/>
      <name val="宋体"/>
      <family val="0"/>
    </font>
    <font>
      <b/>
      <sz val="11"/>
      <color indexed="56"/>
      <name val="宋体"/>
      <family val="0"/>
    </font>
    <font>
      <sz val="11"/>
      <color indexed="20"/>
      <name val="宋体"/>
      <family val="0"/>
    </font>
    <font>
      <b/>
      <sz val="13"/>
      <color indexed="56"/>
      <name val="宋体"/>
      <family val="0"/>
    </font>
    <font>
      <b/>
      <sz val="18"/>
      <color indexed="56"/>
      <name val="宋体"/>
      <family val="0"/>
    </font>
    <font>
      <b/>
      <sz val="15"/>
      <color indexed="56"/>
      <name val="宋体"/>
      <family val="0"/>
    </font>
    <font>
      <sz val="10"/>
      <name val="Arial"/>
      <family val="2"/>
    </font>
    <font>
      <sz val="11"/>
      <color indexed="8"/>
      <name val="Tahoma"/>
      <family val="2"/>
    </font>
    <font>
      <sz val="11"/>
      <color theme="1"/>
      <name val="Calibri"/>
      <family val="0"/>
    </font>
    <font>
      <sz val="20"/>
      <color theme="1"/>
      <name val="Calibri"/>
      <family val="0"/>
    </font>
    <font>
      <b/>
      <sz val="20"/>
      <color theme="1"/>
      <name val="Calibri"/>
      <family val="0"/>
    </font>
    <font>
      <sz val="20"/>
      <color rgb="FFFF0000"/>
      <name val="Calibri"/>
      <family val="0"/>
    </font>
    <font>
      <b/>
      <sz val="20"/>
      <color rgb="FFFF0000"/>
      <name val="Calibri"/>
      <family val="0"/>
    </font>
    <font>
      <b/>
      <sz val="20"/>
      <name val="Calibri"/>
      <family val="0"/>
    </font>
    <font>
      <sz val="20"/>
      <color theme="1"/>
      <name val="宋体"/>
      <family val="0"/>
    </font>
    <font>
      <b/>
      <sz val="16"/>
      <name val="Calibri"/>
      <family val="0"/>
    </font>
    <font>
      <sz val="16"/>
      <name val="Calibri"/>
      <family val="0"/>
    </font>
    <font>
      <b/>
      <sz val="14"/>
      <name val="Calibri"/>
      <family val="0"/>
    </font>
    <font>
      <sz val="20"/>
      <color rgb="FFFF0000"/>
      <name val="宋体"/>
      <family val="0"/>
    </font>
    <font>
      <sz val="20"/>
      <name val="Calibri"/>
      <family val="0"/>
    </font>
    <font>
      <b/>
      <sz val="20"/>
      <color rgb="FFFF0000"/>
      <name val="宋体"/>
      <family val="0"/>
    </font>
    <font>
      <sz val="16"/>
      <name val="Cambria"/>
      <family val="0"/>
    </font>
  </fonts>
  <fills count="31">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26"/>
        <bgColor indexed="64"/>
      </patternFill>
    </fill>
    <fill>
      <patternFill patternType="solid">
        <fgColor indexed="29"/>
        <bgColor indexed="64"/>
      </patternFill>
    </fill>
    <fill>
      <patternFill patternType="solid">
        <fgColor indexed="44"/>
        <bgColor indexed="64"/>
      </patternFill>
    </fill>
    <fill>
      <patternFill patternType="solid">
        <fgColor indexed="55"/>
        <bgColor indexed="64"/>
      </patternFill>
    </fill>
    <fill>
      <patternFill patternType="solid">
        <fgColor indexed="46"/>
        <bgColor indexed="64"/>
      </patternFill>
    </fill>
    <fill>
      <patternFill patternType="solid">
        <fgColor indexed="53"/>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9"/>
        <bgColor indexed="64"/>
      </patternFill>
    </fill>
    <fill>
      <patternFill patternType="solid">
        <fgColor indexed="30"/>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1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2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23" fillId="4" borderId="1" applyNumberFormat="0" applyAlignment="0" applyProtection="0"/>
    <xf numFmtId="0" fontId="21" fillId="5" borderId="2"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13" fillId="4" borderId="0" applyNumberFormat="0" applyBorder="0" applyAlignment="0" applyProtection="0"/>
    <xf numFmtId="0" fontId="22" fillId="4" borderId="2" applyNumberFormat="0" applyAlignment="0" applyProtection="0"/>
    <xf numFmtId="0" fontId="24" fillId="6" borderId="0" applyNumberFormat="0" applyBorder="0" applyAlignment="0" applyProtection="0"/>
    <xf numFmtId="179" fontId="0" fillId="0" borderId="0" applyFont="0" applyFill="0" applyBorder="0" applyAlignment="0" applyProtection="0"/>
    <xf numFmtId="0" fontId="13" fillId="7" borderId="0" applyNumberFormat="0" applyBorder="0" applyAlignment="0" applyProtection="0"/>
    <xf numFmtId="0" fontId="20" fillId="4" borderId="0" applyNumberFormat="0" applyBorder="0" applyAlignment="0" applyProtection="0"/>
    <xf numFmtId="0" fontId="17" fillId="0" borderId="0" applyNumberFormat="0" applyFill="0" applyBorder="0" applyAlignment="0" applyProtection="0"/>
    <xf numFmtId="0" fontId="13" fillId="6" borderId="0" applyNumberFormat="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13" fillId="6" borderId="0" applyNumberFormat="0" applyBorder="0" applyAlignment="0" applyProtection="0"/>
    <xf numFmtId="0" fontId="29" fillId="0" borderId="0" applyNumberFormat="0" applyFill="0" applyBorder="0" applyAlignment="0" applyProtection="0"/>
    <xf numFmtId="0" fontId="13" fillId="8" borderId="3" applyNumberFormat="0" applyFont="0" applyAlignment="0" applyProtection="0"/>
    <xf numFmtId="0" fontId="0" fillId="0" borderId="0">
      <alignment vertical="center"/>
      <protection/>
    </xf>
    <xf numFmtId="0" fontId="20" fillId="9" borderId="0" applyNumberFormat="0" applyBorder="0" applyAlignment="0" applyProtection="0"/>
    <xf numFmtId="0" fontId="20" fillId="5" borderId="0" applyNumberFormat="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30" fillId="0" borderId="0">
      <alignment/>
      <protection/>
    </xf>
    <xf numFmtId="0" fontId="16" fillId="0" borderId="0" applyNumberFormat="0" applyFill="0" applyBorder="0" applyAlignment="0" applyProtection="0"/>
    <xf numFmtId="0" fontId="0" fillId="0" borderId="0">
      <alignment vertical="center"/>
      <protection/>
    </xf>
    <xf numFmtId="0" fontId="28" fillId="0" borderId="0" applyNumberFormat="0" applyFill="0" applyBorder="0" applyAlignment="0" applyProtection="0"/>
    <xf numFmtId="0" fontId="25" fillId="0" borderId="4" applyNumberFormat="0" applyFill="0" applyAlignment="0" applyProtection="0"/>
    <xf numFmtId="0" fontId="32" fillId="0" borderId="4" applyNumberFormat="0" applyFill="0" applyAlignment="0" applyProtection="0"/>
    <xf numFmtId="0" fontId="20" fillId="10" borderId="0" applyNumberFormat="0" applyBorder="0" applyAlignment="0" applyProtection="0"/>
    <xf numFmtId="0" fontId="19" fillId="0" borderId="5" applyNumberFormat="0" applyFill="0" applyAlignment="0" applyProtection="0"/>
    <xf numFmtId="0" fontId="20" fillId="5" borderId="0" applyNumberFormat="0" applyBorder="0" applyAlignment="0" applyProtection="0"/>
    <xf numFmtId="0" fontId="23" fillId="3" borderId="1" applyNumberFormat="0" applyAlignment="0" applyProtection="0"/>
    <xf numFmtId="0" fontId="31" fillId="3" borderId="2" applyNumberFormat="0" applyAlignment="0" applyProtection="0"/>
    <xf numFmtId="0" fontId="15" fillId="11" borderId="6" applyNumberFormat="0" applyAlignment="0" applyProtection="0"/>
    <xf numFmtId="0" fontId="13" fillId="12" borderId="0" applyNumberFormat="0" applyBorder="0" applyAlignment="0" applyProtection="0"/>
    <xf numFmtId="0" fontId="13" fillId="7" borderId="0" applyNumberFormat="0" applyBorder="0" applyAlignment="0" applyProtection="0"/>
    <xf numFmtId="0" fontId="20" fillId="13" borderId="0" applyNumberFormat="0" applyBorder="0" applyAlignment="0" applyProtection="0"/>
    <xf numFmtId="0" fontId="33" fillId="0" borderId="7" applyNumberFormat="0" applyFill="0" applyAlignment="0" applyProtection="0"/>
    <xf numFmtId="0" fontId="13" fillId="6" borderId="0" applyNumberFormat="0" applyBorder="0" applyAlignment="0" applyProtection="0"/>
    <xf numFmtId="0" fontId="27" fillId="0" borderId="8" applyNumberFormat="0" applyFill="0" applyAlignment="0" applyProtection="0"/>
    <xf numFmtId="0" fontId="14" fillId="7" borderId="0" applyNumberFormat="0" applyBorder="0" applyAlignment="0" applyProtection="0"/>
    <xf numFmtId="0" fontId="26" fillId="14" borderId="0" applyNumberFormat="0" applyBorder="0" applyAlignment="0" applyProtection="0"/>
    <xf numFmtId="0" fontId="13" fillId="7" borderId="0" applyNumberFormat="0" applyBorder="0" applyAlignment="0" applyProtection="0"/>
    <xf numFmtId="0" fontId="13" fillId="2" borderId="0" applyNumberFormat="0" applyBorder="0" applyAlignment="0" applyProtection="0"/>
    <xf numFmtId="0" fontId="20" fillId="15" borderId="0" applyNumberFormat="0" applyBorder="0" applyAlignment="0" applyProtection="0"/>
    <xf numFmtId="0" fontId="13" fillId="16" borderId="0" applyNumberFormat="0" applyBorder="0" applyAlignment="0" applyProtection="0"/>
    <xf numFmtId="0" fontId="34" fillId="0" borderId="7" applyNumberFormat="0" applyFill="0" applyAlignment="0" applyProtection="0"/>
    <xf numFmtId="0" fontId="13" fillId="12" borderId="0" applyNumberFormat="0" applyBorder="0" applyAlignment="0" applyProtection="0"/>
    <xf numFmtId="0" fontId="13" fillId="2" borderId="0" applyNumberFormat="0" applyBorder="0" applyAlignment="0" applyProtection="0"/>
    <xf numFmtId="0" fontId="23" fillId="4" borderId="1" applyNumberFormat="0" applyAlignment="0" applyProtection="0"/>
    <xf numFmtId="0" fontId="13" fillId="8" borderId="0" applyNumberFormat="0" applyBorder="0" applyAlignment="0" applyProtection="0"/>
    <xf numFmtId="0" fontId="13" fillId="5" borderId="0" applyNumberFormat="0" applyBorder="0" applyAlignment="0" applyProtection="0"/>
    <xf numFmtId="0" fontId="20" fillId="11" borderId="0" applyNumberFormat="0" applyBorder="0" applyAlignment="0" applyProtection="0"/>
    <xf numFmtId="0" fontId="20" fillId="17" borderId="0" applyNumberFormat="0" applyBorder="0" applyAlignment="0" applyProtection="0"/>
    <xf numFmtId="0" fontId="13" fillId="8" borderId="0" applyNumberFormat="0" applyBorder="0" applyAlignment="0" applyProtection="0"/>
    <xf numFmtId="0" fontId="22" fillId="4" borderId="2" applyNumberFormat="0" applyAlignment="0" applyProtection="0"/>
    <xf numFmtId="0" fontId="13" fillId="14" borderId="0" applyNumberFormat="0" applyBorder="0" applyAlignment="0" applyProtection="0"/>
    <xf numFmtId="0" fontId="20" fillId="18" borderId="0" applyNumberFormat="0" applyBorder="0" applyAlignment="0" applyProtection="0"/>
    <xf numFmtId="0" fontId="13" fillId="2"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5" fillId="14" borderId="0" applyNumberFormat="0" applyBorder="0" applyAlignment="0" applyProtection="0"/>
    <xf numFmtId="0" fontId="13" fillId="7" borderId="0" applyNumberFormat="0" applyBorder="0" applyAlignment="0" applyProtection="0"/>
    <xf numFmtId="0" fontId="13" fillId="4" borderId="0" applyNumberFormat="0" applyBorder="0" applyAlignment="0" applyProtection="0"/>
    <xf numFmtId="0" fontId="20" fillId="4" borderId="0" applyNumberFormat="0" applyBorder="0" applyAlignment="0" applyProtection="0"/>
    <xf numFmtId="0" fontId="0" fillId="0" borderId="0">
      <alignment vertical="center"/>
      <protection/>
    </xf>
    <xf numFmtId="0" fontId="13" fillId="12" borderId="0" applyNumberFormat="0" applyBorder="0" applyAlignment="0" applyProtection="0"/>
    <xf numFmtId="0" fontId="13" fillId="2" borderId="0" applyNumberFormat="0" applyBorder="0" applyAlignment="0" applyProtection="0"/>
    <xf numFmtId="0" fontId="13" fillId="7" borderId="0" applyNumberFormat="0" applyBorder="0" applyAlignment="0" applyProtection="0"/>
    <xf numFmtId="0" fontId="0" fillId="0" borderId="0">
      <alignment vertical="center"/>
      <protection/>
    </xf>
    <xf numFmtId="0" fontId="13" fillId="2" borderId="0" applyNumberFormat="0" applyBorder="0" applyAlignment="0" applyProtection="0"/>
    <xf numFmtId="0" fontId="0" fillId="0" borderId="0">
      <alignment vertical="center"/>
      <protection/>
    </xf>
    <xf numFmtId="0" fontId="13" fillId="12"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0" fillId="0" borderId="0">
      <alignment vertical="center"/>
      <protection/>
    </xf>
    <xf numFmtId="0" fontId="13" fillId="12" borderId="0" applyNumberFormat="0" applyBorder="0" applyAlignment="0" applyProtection="0"/>
    <xf numFmtId="0" fontId="0" fillId="0" borderId="0">
      <alignment vertical="center"/>
      <protection/>
    </xf>
    <xf numFmtId="0" fontId="13" fillId="1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0" fillId="0" borderId="0">
      <alignment/>
      <protection/>
    </xf>
    <xf numFmtId="0" fontId="13" fillId="21" borderId="0" applyNumberFormat="0" applyBorder="0" applyAlignment="0" applyProtection="0"/>
    <xf numFmtId="0" fontId="15" fillId="11" borderId="6" applyNumberFormat="0" applyAlignment="0" applyProtection="0"/>
    <xf numFmtId="0" fontId="13" fillId="12" borderId="0" applyNumberFormat="0" applyBorder="0" applyAlignment="0" applyProtection="0"/>
    <xf numFmtId="0" fontId="13" fillId="12" borderId="0" applyNumberFormat="0" applyBorder="0" applyAlignment="0" applyProtection="0"/>
    <xf numFmtId="0" fontId="13" fillId="10" borderId="0" applyNumberFormat="0" applyBorder="0" applyAlignment="0" applyProtection="0"/>
    <xf numFmtId="0" fontId="20" fillId="22"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0" fillId="23" borderId="0" applyNumberFormat="0" applyBorder="0" applyAlignment="0" applyProtection="0"/>
    <xf numFmtId="0" fontId="13" fillId="10"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8" fillId="0" borderId="0" applyNumberFormat="0" applyFill="0" applyBorder="0" applyAlignment="0" applyProtection="0"/>
    <xf numFmtId="0" fontId="13" fillId="17"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0" fillId="0" borderId="0">
      <alignment vertical="center"/>
      <protection/>
    </xf>
    <xf numFmtId="0" fontId="20" fillId="9"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40" fillId="0" borderId="9" applyNumberFormat="0" applyFill="0" applyAlignment="0" applyProtection="0"/>
    <xf numFmtId="0" fontId="40" fillId="0" borderId="9"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7" fillId="6" borderId="0" applyNumberFormat="0" applyBorder="0" applyAlignment="0" applyProtection="0"/>
    <xf numFmtId="0" fontId="37" fillId="6" borderId="0" applyNumberFormat="0" applyBorder="0" applyAlignment="0" applyProtection="0"/>
    <xf numFmtId="0" fontId="13" fillId="0" borderId="0">
      <alignment vertical="center"/>
      <protection/>
    </xf>
    <xf numFmtId="0" fontId="13" fillId="0" borderId="0">
      <alignment vertical="center"/>
      <protection/>
    </xf>
    <xf numFmtId="0" fontId="43"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0" fillId="20" borderId="0" applyNumberFormat="0" applyBorder="0" applyAlignment="0" applyProtection="0"/>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2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0" fillId="22" borderId="0" applyNumberFormat="0" applyBorder="0" applyAlignment="0" applyProtection="0"/>
    <xf numFmtId="0" fontId="41" fillId="0" borderId="0">
      <alignment/>
      <protection/>
    </xf>
    <xf numFmtId="0" fontId="0" fillId="0" borderId="0">
      <alignment vertical="center"/>
      <protection/>
    </xf>
    <xf numFmtId="0" fontId="0" fillId="0" borderId="0">
      <alignment vertical="center"/>
      <protection/>
    </xf>
    <xf numFmtId="0" fontId="21" fillId="5" borderId="2" applyNumberFormat="0" applyAlignment="0" applyProtection="0"/>
    <xf numFmtId="0" fontId="0" fillId="0" borderId="0">
      <alignment vertical="center"/>
      <protection/>
    </xf>
    <xf numFmtId="0" fontId="21" fillId="5" borderId="2"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3" fillId="0" borderId="0">
      <alignment vertical="center"/>
      <protection/>
    </xf>
    <xf numFmtId="0" fontId="20" fillId="26" borderId="0" applyNumberFormat="0" applyBorder="0" applyAlignment="0" applyProtection="0"/>
    <xf numFmtId="0" fontId="13" fillId="0" borderId="0">
      <alignment vertical="center"/>
      <protection/>
    </xf>
    <xf numFmtId="0" fontId="42" fillId="0" borderId="0">
      <alignment/>
      <protection/>
    </xf>
    <xf numFmtId="0" fontId="42" fillId="0" borderId="0">
      <alignment/>
      <protection/>
    </xf>
    <xf numFmtId="0" fontId="0" fillId="0" borderId="0">
      <alignment/>
      <protection/>
    </xf>
    <xf numFmtId="0" fontId="14" fillId="7" borderId="0" applyNumberFormat="0" applyBorder="0" applyAlignment="0" applyProtection="0"/>
    <xf numFmtId="0" fontId="14" fillId="7" borderId="0" applyNumberFormat="0" applyBorder="0" applyAlignment="0" applyProtection="0"/>
    <xf numFmtId="0" fontId="27" fillId="0" borderId="12" applyNumberFormat="0" applyFill="0" applyAlignment="0" applyProtection="0"/>
    <xf numFmtId="0" fontId="27" fillId="0" borderId="12" applyNumberFormat="0" applyFill="0" applyAlignment="0" applyProtection="0"/>
    <xf numFmtId="0" fontId="15" fillId="11" borderId="6" applyNumberFormat="0" applyAlignment="0" applyProtection="0"/>
    <xf numFmtId="0" fontId="2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4" fillId="0" borderId="7" applyNumberFormat="0" applyFill="0" applyAlignment="0" applyProtection="0"/>
    <xf numFmtId="0" fontId="20" fillId="26"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35" fillId="14" borderId="0" applyNumberFormat="0" applyBorder="0" applyAlignment="0" applyProtection="0"/>
    <xf numFmtId="0" fontId="30" fillId="8" borderId="3" applyNumberFormat="0" applyFont="0" applyAlignment="0" applyProtection="0"/>
    <xf numFmtId="0" fontId="43" fillId="0" borderId="0">
      <alignment vertical="center"/>
      <protection/>
    </xf>
    <xf numFmtId="0" fontId="0" fillId="0" borderId="0">
      <alignment/>
      <protection/>
    </xf>
    <xf numFmtId="0" fontId="0" fillId="0" borderId="0">
      <alignment/>
      <protection/>
    </xf>
    <xf numFmtId="0" fontId="0" fillId="0" borderId="0">
      <alignment/>
      <protection/>
    </xf>
  </cellStyleXfs>
  <cellXfs count="97">
    <xf numFmtId="0" fontId="0" fillId="0" borderId="0" xfId="0" applyAlignment="1">
      <alignment vertical="center"/>
    </xf>
    <xf numFmtId="0" fontId="1" fillId="0" borderId="0" xfId="0" applyFont="1" applyFill="1" applyAlignment="1">
      <alignment vertical="center"/>
    </xf>
    <xf numFmtId="0" fontId="44" fillId="0" borderId="0" xfId="0" applyFont="1" applyFill="1" applyAlignment="1">
      <alignment vertical="center"/>
    </xf>
    <xf numFmtId="0" fontId="45" fillId="0" borderId="0" xfId="0" applyFont="1" applyFill="1" applyAlignment="1">
      <alignment vertical="center"/>
    </xf>
    <xf numFmtId="0" fontId="45" fillId="28" borderId="0" xfId="0" applyFont="1" applyFill="1" applyAlignment="1">
      <alignment vertical="center"/>
    </xf>
    <xf numFmtId="0" fontId="46" fillId="0" borderId="0" xfId="0" applyFont="1" applyFill="1" applyAlignment="1">
      <alignment vertical="center"/>
    </xf>
    <xf numFmtId="0" fontId="47" fillId="0" borderId="0" xfId="0" applyFont="1" applyFill="1" applyAlignment="1">
      <alignment vertical="center"/>
    </xf>
    <xf numFmtId="0" fontId="47" fillId="29" borderId="0" xfId="0" applyFont="1" applyFill="1" applyAlignment="1">
      <alignment vertical="center"/>
    </xf>
    <xf numFmtId="0" fontId="47" fillId="30" borderId="0" xfId="0" applyFont="1" applyFill="1" applyAlignment="1">
      <alignment vertical="center"/>
    </xf>
    <xf numFmtId="0" fontId="48" fillId="30" borderId="0" xfId="0" applyFont="1" applyFill="1" applyAlignment="1">
      <alignment vertical="center"/>
    </xf>
    <xf numFmtId="0" fontId="46" fillId="3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horizontal="left" vertical="center"/>
    </xf>
    <xf numFmtId="0" fontId="8" fillId="0" borderId="0" xfId="0" applyFont="1" applyFill="1" applyAlignment="1">
      <alignment horizontal="center" vertical="center"/>
    </xf>
    <xf numFmtId="0" fontId="49" fillId="0" borderId="0" xfId="0" applyFont="1" applyFill="1" applyAlignment="1">
      <alignment vertical="center"/>
    </xf>
    <xf numFmtId="0" fontId="49" fillId="28" borderId="0" xfId="0" applyFont="1" applyFill="1" applyAlignment="1">
      <alignment vertical="center"/>
    </xf>
    <xf numFmtId="0" fontId="1" fillId="28" borderId="0" xfId="0" applyFont="1" applyFill="1" applyAlignment="1">
      <alignment vertical="center"/>
    </xf>
    <xf numFmtId="0" fontId="7" fillId="0" borderId="0" xfId="0" applyFont="1" applyFill="1" applyAlignment="1">
      <alignment horizontal="left" vertical="center"/>
    </xf>
    <xf numFmtId="0" fontId="10" fillId="0" borderId="0" xfId="0" applyFont="1" applyFill="1" applyAlignment="1">
      <alignment horizontal="center" vertical="center" wrapText="1"/>
    </xf>
    <xf numFmtId="0" fontId="50" fillId="0" borderId="0" xfId="0" applyFont="1" applyFill="1" applyAlignment="1">
      <alignment horizontal="left" vertical="center" wrapText="1"/>
    </xf>
    <xf numFmtId="0" fontId="50" fillId="0" borderId="0" xfId="0" applyFont="1" applyFill="1" applyAlignment="1">
      <alignment horizontal="center" vertical="center" wrapText="1"/>
    </xf>
    <xf numFmtId="0" fontId="51" fillId="0" borderId="0" xfId="0" applyFont="1" applyFill="1" applyAlignment="1">
      <alignment horizontal="center" vertical="center"/>
    </xf>
    <xf numFmtId="0" fontId="50" fillId="0" borderId="13" xfId="0" applyFont="1" applyFill="1" applyBorder="1" applyAlignment="1">
      <alignment horizontal="center" vertical="center" wrapText="1"/>
    </xf>
    <xf numFmtId="0" fontId="50" fillId="0" borderId="14" xfId="0" applyNumberFormat="1" applyFont="1" applyFill="1" applyBorder="1" applyAlignment="1">
      <alignment horizontal="center" vertical="center" wrapText="1"/>
    </xf>
    <xf numFmtId="0" fontId="50" fillId="0" borderId="15" xfId="0" applyNumberFormat="1" applyFont="1" applyFill="1" applyBorder="1" applyAlignment="1">
      <alignment horizontal="center" vertical="center" wrapText="1"/>
    </xf>
    <xf numFmtId="0" fontId="50" fillId="0" borderId="13" xfId="205" applyFont="1" applyFill="1" applyBorder="1" applyAlignment="1">
      <alignment horizontal="center" vertical="center" wrapText="1"/>
      <protection/>
    </xf>
    <xf numFmtId="0" fontId="50" fillId="0" borderId="14" xfId="205" applyFont="1" applyFill="1" applyBorder="1" applyAlignment="1">
      <alignment horizontal="center" vertical="center" wrapText="1"/>
      <protection/>
    </xf>
    <xf numFmtId="0" fontId="50" fillId="0" borderId="16" xfId="205" applyFont="1" applyFill="1" applyBorder="1" applyAlignment="1">
      <alignment horizontal="center" vertical="center" wrapText="1"/>
      <protection/>
    </xf>
    <xf numFmtId="0" fontId="51" fillId="0" borderId="13" xfId="0" applyNumberFormat="1" applyFont="1" applyFill="1" applyBorder="1" applyAlignment="1">
      <alignment horizontal="center" vertical="center" wrapText="1"/>
    </xf>
    <xf numFmtId="0" fontId="50" fillId="0" borderId="13" xfId="0" applyFont="1" applyFill="1" applyBorder="1" applyAlignment="1">
      <alignment horizontal="center" vertical="center"/>
    </xf>
    <xf numFmtId="0" fontId="51" fillId="0" borderId="13" xfId="0" applyFont="1" applyFill="1" applyBorder="1" applyAlignment="1">
      <alignment horizontal="center" vertical="center" wrapText="1"/>
    </xf>
    <xf numFmtId="0" fontId="51" fillId="0" borderId="13" xfId="0" applyFont="1" applyFill="1" applyBorder="1" applyAlignment="1" applyProtection="1">
      <alignment horizontal="center" vertical="center" wrapText="1"/>
      <protection locked="0"/>
    </xf>
    <xf numFmtId="0" fontId="51" fillId="0" borderId="13"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3" xfId="0" applyFont="1" applyFill="1" applyBorder="1" applyAlignment="1" applyProtection="1">
      <alignment horizontal="center" vertical="center" wrapText="1"/>
      <protection locked="0"/>
    </xf>
    <xf numFmtId="0" fontId="51" fillId="0" borderId="13" xfId="0" applyFont="1" applyFill="1" applyBorder="1" applyAlignment="1">
      <alignment horizontal="center" vertical="center"/>
    </xf>
    <xf numFmtId="0" fontId="44" fillId="0" borderId="0" xfId="0" applyFont="1" applyFill="1" applyBorder="1" applyAlignment="1">
      <alignment vertical="center"/>
    </xf>
    <xf numFmtId="0" fontId="8" fillId="0" borderId="13" xfId="205" applyFont="1" applyFill="1" applyBorder="1" applyAlignment="1">
      <alignment horizontal="center" vertical="center" wrapText="1"/>
      <protection/>
    </xf>
    <xf numFmtId="0" fontId="50" fillId="0" borderId="14"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7" fillId="0" borderId="13" xfId="0" applyFont="1" applyFill="1" applyBorder="1" applyAlignment="1">
      <alignment horizontal="center" vertical="center"/>
    </xf>
    <xf numFmtId="0" fontId="8" fillId="0" borderId="13" xfId="205" applyFont="1" applyFill="1" applyBorder="1" applyAlignment="1">
      <alignment horizontal="center" vertical="center" wrapText="1"/>
      <protection/>
    </xf>
    <xf numFmtId="0" fontId="7" fillId="0" borderId="13" xfId="205" applyFont="1" applyFill="1" applyBorder="1" applyAlignment="1">
      <alignment horizontal="center" vertical="center" wrapText="1"/>
      <protection/>
    </xf>
    <xf numFmtId="0" fontId="7" fillId="0" borderId="13" xfId="205" applyFont="1" applyFill="1" applyBorder="1" applyAlignment="1">
      <alignment horizontal="center" vertical="center" wrapText="1"/>
      <protection/>
    </xf>
    <xf numFmtId="0" fontId="52" fillId="0" borderId="13" xfId="0" applyFont="1" applyFill="1" applyBorder="1" applyAlignment="1">
      <alignment horizontal="center" vertical="center" wrapText="1"/>
    </xf>
    <xf numFmtId="0" fontId="50" fillId="0" borderId="13" xfId="0" applyNumberFormat="1" applyFont="1" applyFill="1" applyBorder="1" applyAlignment="1">
      <alignment horizontal="center" vertical="center" wrapText="1"/>
    </xf>
    <xf numFmtId="0" fontId="47" fillId="0" borderId="13" xfId="0" applyFont="1" applyFill="1" applyBorder="1" applyAlignment="1">
      <alignment vertical="center"/>
    </xf>
    <xf numFmtId="0" fontId="50" fillId="0" borderId="0" xfId="0" applyFont="1" applyFill="1" applyAlignment="1">
      <alignment vertical="center" wrapText="1"/>
    </xf>
    <xf numFmtId="0" fontId="51" fillId="0" borderId="0" xfId="0" applyFont="1" applyFill="1" applyAlignment="1">
      <alignment vertical="center"/>
    </xf>
    <xf numFmtId="0" fontId="50" fillId="0" borderId="15" xfId="0" applyFont="1" applyFill="1" applyBorder="1" applyAlignment="1">
      <alignment horizontal="center" vertical="center" wrapText="1"/>
    </xf>
    <xf numFmtId="31" fontId="51" fillId="0" borderId="13" xfId="0" applyNumberFormat="1" applyFont="1" applyFill="1" applyBorder="1" applyAlignment="1">
      <alignment horizontal="center" vertical="center" wrapText="1"/>
    </xf>
    <xf numFmtId="180" fontId="50" fillId="0" borderId="13" xfId="0" applyNumberFormat="1" applyFont="1" applyFill="1" applyBorder="1" applyAlignment="1">
      <alignment horizontal="center" vertical="center" wrapText="1"/>
    </xf>
    <xf numFmtId="180" fontId="51" fillId="0" borderId="13" xfId="0" applyNumberFormat="1" applyFont="1" applyFill="1" applyBorder="1" applyAlignment="1">
      <alignment horizontal="center" vertical="center" wrapText="1"/>
    </xf>
    <xf numFmtId="31" fontId="51" fillId="0" borderId="13" xfId="0" applyNumberFormat="1" applyFont="1" applyFill="1" applyBorder="1" applyAlignment="1">
      <alignment horizontal="center" vertical="center" wrapText="1"/>
    </xf>
    <xf numFmtId="180" fontId="51" fillId="0" borderId="13" xfId="0" applyNumberFormat="1" applyFont="1" applyFill="1" applyBorder="1" applyAlignment="1">
      <alignment horizontal="center" vertical="center" wrapText="1"/>
    </xf>
    <xf numFmtId="0" fontId="46" fillId="0" borderId="0" xfId="0" applyFont="1" applyFill="1" applyBorder="1" applyAlignment="1">
      <alignment vertical="center"/>
    </xf>
    <xf numFmtId="0" fontId="46" fillId="0" borderId="13" xfId="0" applyFont="1" applyFill="1" applyBorder="1" applyAlignment="1">
      <alignment vertical="center"/>
    </xf>
    <xf numFmtId="31" fontId="8" fillId="0" borderId="13" xfId="205" applyNumberFormat="1" applyFont="1" applyFill="1" applyBorder="1" applyAlignment="1">
      <alignment horizontal="center" vertical="center" wrapText="1"/>
      <protection/>
    </xf>
    <xf numFmtId="31" fontId="50" fillId="0" borderId="13" xfId="0" applyNumberFormat="1" applyFont="1" applyFill="1" applyBorder="1" applyAlignment="1">
      <alignment horizontal="center" vertical="center" wrapText="1"/>
    </xf>
    <xf numFmtId="0" fontId="47" fillId="0" borderId="13" xfId="0" applyFont="1" applyFill="1" applyBorder="1" applyAlignment="1">
      <alignment vertical="center"/>
    </xf>
    <xf numFmtId="180" fontId="50" fillId="0" borderId="0" xfId="0" applyNumberFormat="1" applyFont="1" applyFill="1" applyAlignment="1">
      <alignment horizontal="center" vertical="center" wrapText="1"/>
    </xf>
    <xf numFmtId="0" fontId="51" fillId="0" borderId="13" xfId="205" applyFont="1" applyFill="1" applyBorder="1" applyAlignment="1">
      <alignment horizontal="center" vertical="center" wrapText="1"/>
      <protection/>
    </xf>
    <xf numFmtId="0" fontId="53" fillId="0" borderId="0" xfId="0" applyFont="1" applyFill="1" applyAlignment="1">
      <alignment vertical="center"/>
    </xf>
    <xf numFmtId="0" fontId="53" fillId="29" borderId="0" xfId="0" applyFont="1" applyFill="1" applyAlignment="1">
      <alignment vertical="center"/>
    </xf>
    <xf numFmtId="0" fontId="54" fillId="0" borderId="13" xfId="0" applyFont="1" applyFill="1" applyBorder="1" applyAlignment="1">
      <alignment horizontal="center" vertical="center"/>
    </xf>
    <xf numFmtId="0" fontId="55" fillId="0" borderId="0" xfId="0" applyFont="1" applyFill="1" applyAlignment="1">
      <alignment vertical="center"/>
    </xf>
    <xf numFmtId="0" fontId="1" fillId="0" borderId="0" xfId="0" applyFont="1" applyFill="1" applyAlignment="1">
      <alignment vertical="center"/>
    </xf>
    <xf numFmtId="0" fontId="1" fillId="29" borderId="0" xfId="0" applyFont="1" applyFill="1" applyAlignment="1">
      <alignment vertical="center"/>
    </xf>
    <xf numFmtId="0" fontId="8" fillId="0" borderId="13"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1" fillId="0" borderId="13" xfId="0" applyFont="1" applyFill="1" applyBorder="1" applyAlignment="1">
      <alignment horizontal="left" vertical="center" wrapText="1"/>
    </xf>
    <xf numFmtId="0" fontId="50" fillId="0" borderId="13" xfId="0" applyFont="1" applyFill="1" applyBorder="1" applyAlignment="1">
      <alignment vertical="center" wrapText="1"/>
    </xf>
    <xf numFmtId="0" fontId="50" fillId="0" borderId="16" xfId="0" applyNumberFormat="1" applyFont="1" applyFill="1" applyBorder="1" applyAlignment="1">
      <alignment horizontal="center" vertical="center" wrapText="1"/>
    </xf>
    <xf numFmtId="0" fontId="8" fillId="0" borderId="13" xfId="0" applyFont="1" applyFill="1" applyBorder="1" applyAlignment="1">
      <alignment horizontal="center" vertical="center"/>
    </xf>
    <xf numFmtId="0" fontId="50" fillId="0" borderId="13" xfId="0" applyFont="1" applyFill="1" applyBorder="1" applyAlignment="1">
      <alignment vertical="center"/>
    </xf>
    <xf numFmtId="0" fontId="51" fillId="0" borderId="13" xfId="0" applyFont="1" applyFill="1" applyBorder="1" applyAlignment="1">
      <alignment vertical="center"/>
    </xf>
    <xf numFmtId="0" fontId="56" fillId="0" borderId="13" xfId="0" applyNumberFormat="1" applyFont="1" applyFill="1" applyBorder="1" applyAlignment="1">
      <alignment horizontal="center" vertical="center" wrapText="1"/>
    </xf>
    <xf numFmtId="0" fontId="8" fillId="0" borderId="13" xfId="205" applyNumberFormat="1" applyFont="1" applyFill="1" applyBorder="1" applyAlignment="1">
      <alignment horizontal="center" vertical="center" wrapText="1"/>
      <protection/>
    </xf>
    <xf numFmtId="0" fontId="51" fillId="0" borderId="17" xfId="0" applyFont="1" applyFill="1" applyBorder="1" applyAlignment="1">
      <alignment horizontal="center" vertical="center" wrapText="1"/>
    </xf>
    <xf numFmtId="0" fontId="50" fillId="0" borderId="13"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3" xfId="205" applyNumberFormat="1" applyFont="1" applyFill="1" applyBorder="1" applyAlignment="1">
      <alignment horizontal="center" vertical="center" wrapText="1"/>
      <protection/>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2" fillId="0" borderId="13" xfId="0" applyFont="1" applyFill="1" applyBorder="1" applyAlignment="1">
      <alignment horizontal="left" vertical="center"/>
    </xf>
    <xf numFmtId="0" fontId="8" fillId="0" borderId="13" xfId="0" applyFont="1" applyFill="1" applyBorder="1" applyAlignment="1">
      <alignment vertical="center"/>
    </xf>
    <xf numFmtId="0" fontId="7" fillId="0" borderId="13" xfId="0" applyFont="1" applyFill="1" applyBorder="1" applyAlignment="1">
      <alignment horizontal="center" vertical="center"/>
    </xf>
    <xf numFmtId="0" fontId="50" fillId="0" borderId="13" xfId="0" applyFont="1" applyFill="1" applyBorder="1" applyAlignment="1">
      <alignment vertical="center" wrapText="1"/>
    </xf>
    <xf numFmtId="31" fontId="8" fillId="0" borderId="13" xfId="205" applyNumberFormat="1" applyFont="1" applyFill="1" applyBorder="1" applyAlignment="1">
      <alignment horizontal="center" vertical="center" wrapText="1"/>
      <protection/>
    </xf>
    <xf numFmtId="31" fontId="7" fillId="0" borderId="13" xfId="205" applyNumberFormat="1" applyFont="1" applyFill="1" applyBorder="1" applyAlignment="1">
      <alignment horizontal="center" vertical="center" wrapText="1"/>
      <protection/>
    </xf>
    <xf numFmtId="0" fontId="7" fillId="0" borderId="13" xfId="0" applyFont="1" applyFill="1" applyBorder="1" applyAlignment="1">
      <alignment vertical="center"/>
    </xf>
    <xf numFmtId="180" fontId="7" fillId="0" borderId="13" xfId="0" applyNumberFormat="1" applyFont="1" applyFill="1" applyBorder="1" applyAlignment="1">
      <alignment horizontal="center" vertical="center" wrapText="1"/>
    </xf>
    <xf numFmtId="0" fontId="55" fillId="30" borderId="0" xfId="0" applyFont="1" applyFill="1" applyAlignment="1">
      <alignment vertical="center"/>
    </xf>
    <xf numFmtId="0" fontId="6" fillId="30" borderId="0" xfId="0" applyFont="1" applyFill="1" applyAlignment="1">
      <alignment vertical="center"/>
    </xf>
    <xf numFmtId="0" fontId="53" fillId="30" borderId="0" xfId="0" applyFont="1" applyFill="1" applyAlignment="1">
      <alignment vertical="center"/>
    </xf>
  </cellXfs>
  <cellStyles count="215">
    <cellStyle name="Normal" xfId="0"/>
    <cellStyle name="Currency [0]" xfId="15"/>
    <cellStyle name="20% - 强调文字颜色 1 2" xfId="16"/>
    <cellStyle name="20% - 强调文字颜色 3" xfId="17"/>
    <cellStyle name="输出 3" xfId="18"/>
    <cellStyle name="输入" xfId="19"/>
    <cellStyle name="Currency" xfId="20"/>
    <cellStyle name="Comma [0]" xfId="21"/>
    <cellStyle name="40% - 强调文字颜色 3" xfId="22"/>
    <cellStyle name="计算 2" xfId="23"/>
    <cellStyle name="差" xfId="24"/>
    <cellStyle name="Comma" xfId="25"/>
    <cellStyle name="20% - 强调文字颜色 3 2 2" xfId="26"/>
    <cellStyle name="60% - 强调文字颜色 3" xfId="27"/>
    <cellStyle name="Hyperlink" xfId="28"/>
    <cellStyle name="20% - 强调文字颜色 2 3 2" xfId="29"/>
    <cellStyle name="Percent" xfId="30"/>
    <cellStyle name="常规 2 7 3" xfId="31"/>
    <cellStyle name="常规 2 4 2 3" xfId="32"/>
    <cellStyle name="20% - 强调文字颜色 2 2 2" xfId="33"/>
    <cellStyle name="Followed Hyperlink" xfId="34"/>
    <cellStyle name="注释" xfId="35"/>
    <cellStyle name="常规 6" xfId="36"/>
    <cellStyle name="60% - 强调文字颜色 2 3" xfId="37"/>
    <cellStyle name="60% - 强调文字颜色 2" xfId="38"/>
    <cellStyle name="标题 4" xfId="39"/>
    <cellStyle name="警告文本" xfId="40"/>
    <cellStyle name="_ET_STYLE_NoName_00_" xfId="41"/>
    <cellStyle name="标题" xfId="42"/>
    <cellStyle name="常规 5 2" xfId="43"/>
    <cellStyle name="解释性文本" xfId="44"/>
    <cellStyle name="标题 1" xfId="45"/>
    <cellStyle name="标题 2" xfId="46"/>
    <cellStyle name="60% - 强调文字颜色 1" xfId="47"/>
    <cellStyle name="标题 3" xfId="48"/>
    <cellStyle name="60% - 强调文字颜色 4" xfId="49"/>
    <cellStyle name="输出" xfId="50"/>
    <cellStyle name="计算" xfId="51"/>
    <cellStyle name="检查单元格" xfId="52"/>
    <cellStyle name="40% - 强调文字颜色 4 2" xfId="53"/>
    <cellStyle name="20% - 强调文字颜色 6" xfId="54"/>
    <cellStyle name="强调文字颜色 2" xfId="55"/>
    <cellStyle name="链接单元格" xfId="56"/>
    <cellStyle name="20% - 强调文字颜色 2 3" xfId="57"/>
    <cellStyle name="汇总" xfId="58"/>
    <cellStyle name="好" xfId="59"/>
    <cellStyle name="适中" xfId="60"/>
    <cellStyle name="20% - 强调文字颜色 3 3" xfId="61"/>
    <cellStyle name="20% - 强调文字颜色 5" xfId="62"/>
    <cellStyle name="强调文字颜色 1" xfId="63"/>
    <cellStyle name="20% - 强调文字颜色 1" xfId="64"/>
    <cellStyle name="链接单元格 3" xfId="65"/>
    <cellStyle name="40% - 强调文字颜色 4 3 2" xfId="66"/>
    <cellStyle name="40% - 强调文字颜色 1" xfId="67"/>
    <cellStyle name="输出 2" xfId="68"/>
    <cellStyle name="20% - 强调文字颜色 2" xfId="69"/>
    <cellStyle name="40% - 强调文字颜色 2" xfId="70"/>
    <cellStyle name="强调文字颜色 3" xfId="71"/>
    <cellStyle name="强调文字颜色 4" xfId="72"/>
    <cellStyle name="20% - 强调文字颜色 4" xfId="73"/>
    <cellStyle name="计算 3" xfId="74"/>
    <cellStyle name="40% - 强调文字颜色 4" xfId="75"/>
    <cellStyle name="强调文字颜色 5" xfId="76"/>
    <cellStyle name="40% - 强调文字颜色 5" xfId="77"/>
    <cellStyle name="60% - 强调文字颜色 5" xfId="78"/>
    <cellStyle name="强调文字颜色 6" xfId="79"/>
    <cellStyle name="适中 2" xfId="80"/>
    <cellStyle name="20% - 强调文字颜色 3 3 2" xfId="81"/>
    <cellStyle name="40% - 强调文字颜色 6" xfId="82"/>
    <cellStyle name="60% - 强调文字颜色 6" xfId="83"/>
    <cellStyle name="常规 3 2" xfId="84"/>
    <cellStyle name="20% - 强调文字颜色 4 2 2" xfId="85"/>
    <cellStyle name="20% - 强调文字颜色 1 3" xfId="86"/>
    <cellStyle name="20% - 强调文字颜色 3 2" xfId="87"/>
    <cellStyle name="常规 2 3 2 3" xfId="88"/>
    <cellStyle name="20% - 强调文字颜色 1 2 2" xfId="89"/>
    <cellStyle name="常规 3" xfId="90"/>
    <cellStyle name="20% - 强调文字颜色 4 2" xfId="91"/>
    <cellStyle name="20% - 强调文字颜色 1 3 2" xfId="92"/>
    <cellStyle name="20% - 强调文字颜色 2 2" xfId="93"/>
    <cellStyle name="常规 4" xfId="94"/>
    <cellStyle name="20% - 强调文字颜色 4 3" xfId="95"/>
    <cellStyle name="常规 4 2" xfId="96"/>
    <cellStyle name="20% - 强调文字颜色 4 3 2" xfId="97"/>
    <cellStyle name="20% - 强调文字颜色 5 2" xfId="98"/>
    <cellStyle name="20% - 强调文字颜色 5 2 2" xfId="99"/>
    <cellStyle name="20% - 强调文字颜色 5 3" xfId="100"/>
    <cellStyle name="20% - 强调文字颜色 5 3 2" xfId="101"/>
    <cellStyle name="20% - 强调文字颜色 6 2" xfId="102"/>
    <cellStyle name="20% - 强调文字颜色 6 2 2" xfId="103"/>
    <cellStyle name="20% - 强调文字颜色 6 3" xfId="104"/>
    <cellStyle name="20% - 强调文字颜色 6 3 2" xfId="105"/>
    <cellStyle name="40% - 强调文字颜色 1 2" xfId="106"/>
    <cellStyle name="40% - 强调文字颜色 1 2 2" xfId="107"/>
    <cellStyle name="40% - 强调文字颜色 1 3" xfId="108"/>
    <cellStyle name="40% - 强调文字颜色 1 3 2" xfId="109"/>
    <cellStyle name="40% - 强调文字颜色 2 2" xfId="110"/>
    <cellStyle name="40% - 强调文字颜色 2 2 2" xfId="111"/>
    <cellStyle name="40% - 强调文字颜色 2 3" xfId="112"/>
    <cellStyle name="40% - 强调文字颜色 2 3 2" xfId="113"/>
    <cellStyle name="40% - 强调文字颜色 3 2" xfId="114"/>
    <cellStyle name="40% - 强调文字颜色 3 2 2" xfId="115"/>
    <cellStyle name="40% - 强调文字颜色 3 3" xfId="116"/>
    <cellStyle name="常规 30" xfId="117"/>
    <cellStyle name="40% - 强调文字颜色 3 3 2" xfId="118"/>
    <cellStyle name="检查单元格 2" xfId="119"/>
    <cellStyle name="40% - 强调文字颜色 4 2 2" xfId="120"/>
    <cellStyle name="40% - 强调文字颜色 4 3" xfId="121"/>
    <cellStyle name="40% - 强调文字颜色 5 2" xfId="122"/>
    <cellStyle name="60% - 强调文字颜色 4 3" xfId="123"/>
    <cellStyle name="40% - 强调文字颜色 5 2 2" xfId="124"/>
    <cellStyle name="40% - 强调文字颜色 5 3" xfId="125"/>
    <cellStyle name="60% - 强调文字颜色 5 3" xfId="126"/>
    <cellStyle name="40% - 强调文字颜色 5 3 2" xfId="127"/>
    <cellStyle name="40% - 强调文字颜色 6 2" xfId="128"/>
    <cellStyle name="40% - 强调文字颜色 6 2 2" xfId="129"/>
    <cellStyle name="40% - 强调文字颜色 6 3" xfId="130"/>
    <cellStyle name="解释性文本 3" xfId="131"/>
    <cellStyle name="40% - 强调文字颜色 6 3 2" xfId="132"/>
    <cellStyle name="60% - 强调文字颜色 1 2" xfId="133"/>
    <cellStyle name="60% - 强调文字颜色 1 3" xfId="134"/>
    <cellStyle name="常规 5" xfId="135"/>
    <cellStyle name="60% - 强调文字颜色 2 2" xfId="136"/>
    <cellStyle name="60% - 强调文字颜色 3 2" xfId="137"/>
    <cellStyle name="60% - 强调文字颜色 3 3" xfId="138"/>
    <cellStyle name="60% - 强调文字颜色 4 2" xfId="139"/>
    <cellStyle name="60% - 强调文字颜色 5 2" xfId="140"/>
    <cellStyle name="60% - 强调文字颜色 6 2" xfId="141"/>
    <cellStyle name="60% - 强调文字颜色 6 3" xfId="142"/>
    <cellStyle name="标题 1 2" xfId="143"/>
    <cellStyle name="标题 1 3" xfId="144"/>
    <cellStyle name="标题 2 2" xfId="145"/>
    <cellStyle name="标题 2 3" xfId="146"/>
    <cellStyle name="标题 3 2" xfId="147"/>
    <cellStyle name="标题 3 3" xfId="148"/>
    <cellStyle name="标题 4 2" xfId="149"/>
    <cellStyle name="标题 4 3" xfId="150"/>
    <cellStyle name="标题 5" xfId="151"/>
    <cellStyle name="标题 6" xfId="152"/>
    <cellStyle name="差 2" xfId="153"/>
    <cellStyle name="差 3" xfId="154"/>
    <cellStyle name="常规 10" xfId="155"/>
    <cellStyle name="常规 10 2" xfId="156"/>
    <cellStyle name="常规 10 3 2" xfId="157"/>
    <cellStyle name="常规 11" xfId="158"/>
    <cellStyle name="常规 11 2" xfId="159"/>
    <cellStyle name="常规 18" xfId="160"/>
    <cellStyle name="常规 2" xfId="161"/>
    <cellStyle name="强调文字颜色 3 3" xfId="162"/>
    <cellStyle name="常规 2 10" xfId="163"/>
    <cellStyle name="常规 2 2" xfId="164"/>
    <cellStyle name="常规 2 2 2" xfId="165"/>
    <cellStyle name="常规 2 2 2 2" xfId="166"/>
    <cellStyle name="常规 2 2 2 2 2" xfId="167"/>
    <cellStyle name="常规 2 2 2 2 3" xfId="168"/>
    <cellStyle name="常规 2 2 3" xfId="169"/>
    <cellStyle name="常规 2 2 3 2" xfId="170"/>
    <cellStyle name="常规 2 2 3 3" xfId="171"/>
    <cellStyle name="常规 2 3" xfId="172"/>
    <cellStyle name="常规 2 3 2" xfId="173"/>
    <cellStyle name="常规 2 3 2 2" xfId="174"/>
    <cellStyle name="常规 2 4" xfId="175"/>
    <cellStyle name="常规 2 4 2" xfId="176"/>
    <cellStyle name="常规 2 4 2 2" xfId="177"/>
    <cellStyle name="强调文字颜色 4 2" xfId="178"/>
    <cellStyle name="常规 2 5" xfId="179"/>
    <cellStyle name="常规 2 5 2" xfId="180"/>
    <cellStyle name="常规 2 5 3" xfId="181"/>
    <cellStyle name="强调文字颜色 4 3" xfId="182"/>
    <cellStyle name="常规 2 6" xfId="183"/>
    <cellStyle name="常规 2 7" xfId="184"/>
    <cellStyle name="常规 2 7 2" xfId="185"/>
    <cellStyle name="输入 2" xfId="186"/>
    <cellStyle name="常规 2 8" xfId="187"/>
    <cellStyle name="输入 3" xfId="188"/>
    <cellStyle name="常规 2 9" xfId="189"/>
    <cellStyle name="常规 27" xfId="190"/>
    <cellStyle name="常规 29" xfId="191"/>
    <cellStyle name="常规 3 2 2" xfId="192"/>
    <cellStyle name="常规 3 2 3" xfId="193"/>
    <cellStyle name="常规 3 3" xfId="194"/>
    <cellStyle name="常规 4 3" xfId="195"/>
    <cellStyle name="常规 5 3" xfId="196"/>
    <cellStyle name="常规 5 4" xfId="197"/>
    <cellStyle name="常规 5 5" xfId="198"/>
    <cellStyle name="常规 7" xfId="199"/>
    <cellStyle name="常规 7 4" xfId="200"/>
    <cellStyle name="强调文字颜色 1 3" xfId="201"/>
    <cellStyle name="常规 7 4 2" xfId="202"/>
    <cellStyle name="常规 8" xfId="203"/>
    <cellStyle name="常规 9" xfId="204"/>
    <cellStyle name="常规_Sheet1" xfId="205"/>
    <cellStyle name="好 2" xfId="206"/>
    <cellStyle name="好 3" xfId="207"/>
    <cellStyle name="汇总 2" xfId="208"/>
    <cellStyle name="汇总 3" xfId="209"/>
    <cellStyle name="检查单元格 3" xfId="210"/>
    <cellStyle name="解释性文本 2" xfId="211"/>
    <cellStyle name="警告文本 2" xfId="212"/>
    <cellStyle name="警告文本 3" xfId="213"/>
    <cellStyle name="链接单元格 2" xfId="214"/>
    <cellStyle name="强调文字颜色 1 2" xfId="215"/>
    <cellStyle name="强调文字颜色 2 2" xfId="216"/>
    <cellStyle name="强调文字颜色 2 3" xfId="217"/>
    <cellStyle name="强调文字颜色 3 2" xfId="218"/>
    <cellStyle name="强调文字颜色 5 2" xfId="219"/>
    <cellStyle name="强调文字颜色 5 3" xfId="220"/>
    <cellStyle name="强调文字颜色 6 2" xfId="221"/>
    <cellStyle name="强调文字颜色 6 3" xfId="222"/>
    <cellStyle name="适中 3" xfId="223"/>
    <cellStyle name="注释 2" xfId="224"/>
    <cellStyle name="常规 29 2" xfId="225"/>
    <cellStyle name="常规_Sheet1 3" xfId="226"/>
    <cellStyle name="常规 10 2 5" xfId="227"/>
    <cellStyle name="常规_Sheet1 2" xfId="2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O132"/>
  <sheetViews>
    <sheetView tabSelected="1" view="pageBreakPreview" zoomScale="40" zoomScaleNormal="40" zoomScaleSheetLayoutView="40" workbookViewId="0" topLeftCell="A58">
      <selection activeCell="I64" sqref="I64"/>
    </sheetView>
  </sheetViews>
  <sheetFormatPr defaultColWidth="8.75390625" defaultRowHeight="30" customHeight="1"/>
  <cols>
    <col min="1" max="1" width="6.00390625" style="11" customWidth="1"/>
    <col min="2" max="2" width="15.375" style="12" customWidth="1"/>
    <col min="3" max="3" width="36.375" style="13" customWidth="1"/>
    <col min="4" max="4" width="13.875" style="12" customWidth="1"/>
    <col min="5" max="5" width="17.875" style="14" customWidth="1"/>
    <col min="6" max="6" width="35.75390625" style="14" customWidth="1"/>
    <col min="7" max="7" width="17.00390625" style="14" customWidth="1"/>
    <col min="8" max="8" width="12.50390625" style="14" customWidth="1"/>
    <col min="9" max="9" width="16.375" style="14" customWidth="1"/>
    <col min="10" max="10" width="13.625" style="14" customWidth="1"/>
    <col min="11" max="11" width="14.00390625" style="14" customWidth="1"/>
    <col min="12" max="12" width="14.00390625" style="12" customWidth="1"/>
    <col min="13" max="13" width="23.75390625" style="12" customWidth="1"/>
    <col min="14" max="14" width="24.00390625" style="12" customWidth="1"/>
    <col min="15" max="15" width="21.50390625" style="12" customWidth="1"/>
    <col min="16" max="16" width="20.875" style="12" customWidth="1"/>
    <col min="17" max="17" width="21.00390625" style="12" customWidth="1"/>
    <col min="18" max="18" width="19.875" style="12" customWidth="1"/>
    <col min="19" max="19" width="10.375" style="14" customWidth="1"/>
    <col min="20" max="73" width="8.75390625" style="15" customWidth="1"/>
    <col min="74" max="150" width="8.75390625" style="16" customWidth="1"/>
    <col min="151" max="249" width="8.75390625" style="17" customWidth="1"/>
  </cols>
  <sheetData>
    <row r="1" spans="1:2" ht="48" customHeight="1">
      <c r="A1" s="18" t="s">
        <v>0</v>
      </c>
      <c r="B1" s="18"/>
    </row>
    <row r="2" spans="1:249" s="1" customFormat="1" ht="61.5" customHeight="1">
      <c r="A2" s="19" t="s">
        <v>1</v>
      </c>
      <c r="B2" s="19"/>
      <c r="C2" s="19"/>
      <c r="D2" s="19"/>
      <c r="E2" s="19"/>
      <c r="F2" s="19"/>
      <c r="G2" s="19"/>
      <c r="H2" s="19"/>
      <c r="I2" s="19"/>
      <c r="J2" s="19"/>
      <c r="K2" s="19"/>
      <c r="L2" s="19"/>
      <c r="M2" s="19"/>
      <c r="N2" s="19"/>
      <c r="O2" s="19"/>
      <c r="P2" s="19"/>
      <c r="Q2" s="19"/>
      <c r="R2" s="19"/>
      <c r="S2" s="19"/>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row>
    <row r="3" spans="1:249" s="2" customFormat="1" ht="39.75" customHeight="1">
      <c r="A3" s="20"/>
      <c r="B3" s="20"/>
      <c r="C3" s="20"/>
      <c r="D3" s="20"/>
      <c r="E3" s="21"/>
      <c r="F3" s="22"/>
      <c r="G3" s="22"/>
      <c r="H3" s="22"/>
      <c r="I3" s="22"/>
      <c r="J3" s="22"/>
      <c r="K3" s="22"/>
      <c r="L3" s="20"/>
      <c r="M3" s="49"/>
      <c r="N3" s="50"/>
      <c r="O3" s="50"/>
      <c r="P3" s="50"/>
      <c r="Q3" s="62" t="s">
        <v>2</v>
      </c>
      <c r="R3" s="50"/>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row>
    <row r="4" spans="1:249" s="2" customFormat="1" ht="49.5" customHeight="1">
      <c r="A4" s="23" t="s">
        <v>3</v>
      </c>
      <c r="B4" s="23" t="s">
        <v>4</v>
      </c>
      <c r="C4" s="23" t="s">
        <v>5</v>
      </c>
      <c r="D4" s="23" t="s">
        <v>6</v>
      </c>
      <c r="E4" s="23" t="s">
        <v>7</v>
      </c>
      <c r="F4" s="23"/>
      <c r="G4" s="24" t="s">
        <v>8</v>
      </c>
      <c r="H4" s="25"/>
      <c r="I4" s="25"/>
      <c r="J4" s="25"/>
      <c r="K4" s="25"/>
      <c r="L4" s="23" t="s">
        <v>9</v>
      </c>
      <c r="M4" s="23" t="s">
        <v>10</v>
      </c>
      <c r="N4" s="23" t="s">
        <v>11</v>
      </c>
      <c r="O4" s="40" t="s">
        <v>12</v>
      </c>
      <c r="P4" s="51"/>
      <c r="Q4" s="51"/>
      <c r="R4" s="51"/>
      <c r="S4" s="23" t="s">
        <v>13</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row>
    <row r="5" spans="1:249" s="2" customFormat="1" ht="63" customHeight="1">
      <c r="A5" s="23"/>
      <c r="B5" s="23"/>
      <c r="C5" s="23" t="s">
        <v>14</v>
      </c>
      <c r="D5" s="23"/>
      <c r="E5" s="23" t="s">
        <v>15</v>
      </c>
      <c r="F5" s="23" t="s">
        <v>16</v>
      </c>
      <c r="G5" s="23" t="s">
        <v>17</v>
      </c>
      <c r="H5" s="23" t="s">
        <v>18</v>
      </c>
      <c r="I5" s="23" t="s">
        <v>19</v>
      </c>
      <c r="J5" s="23" t="s">
        <v>20</v>
      </c>
      <c r="K5" s="23" t="s">
        <v>21</v>
      </c>
      <c r="L5" s="23"/>
      <c r="M5" s="23"/>
      <c r="N5" s="23"/>
      <c r="O5" s="23" t="s">
        <v>22</v>
      </c>
      <c r="P5" s="23" t="s">
        <v>23</v>
      </c>
      <c r="Q5" s="23" t="s">
        <v>24</v>
      </c>
      <c r="R5" s="23" t="s">
        <v>25</v>
      </c>
      <c r="S5" s="23"/>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68"/>
      <c r="IE5" s="68"/>
      <c r="IF5" s="68"/>
      <c r="IG5" s="68"/>
      <c r="IH5" s="68"/>
      <c r="II5" s="68"/>
      <c r="IJ5" s="68"/>
      <c r="IK5" s="68"/>
      <c r="IL5" s="68"/>
      <c r="IM5" s="68"/>
      <c r="IN5" s="68"/>
      <c r="IO5" s="68"/>
    </row>
    <row r="6" spans="1:249" s="3" customFormat="1" ht="49.5" customHeight="1">
      <c r="A6" s="23" t="s">
        <v>26</v>
      </c>
      <c r="B6" s="23"/>
      <c r="C6" s="23"/>
      <c r="D6" s="23"/>
      <c r="E6" s="23"/>
      <c r="F6" s="23"/>
      <c r="G6" s="23">
        <f>G7+G56+G69</f>
        <v>32304.25</v>
      </c>
      <c r="H6" s="23">
        <f aca="true" t="shared" si="0" ref="H6:K6">SUM(H7+H56+H69)</f>
        <v>6220</v>
      </c>
      <c r="I6" s="23">
        <f t="shared" si="0"/>
        <v>13075.435000000001</v>
      </c>
      <c r="J6" s="23">
        <f t="shared" si="0"/>
        <v>5134.894</v>
      </c>
      <c r="K6" s="23">
        <f t="shared" si="0"/>
        <v>7873.921</v>
      </c>
      <c r="L6" s="23"/>
      <c r="M6" s="23"/>
      <c r="N6" s="23"/>
      <c r="O6" s="23"/>
      <c r="P6" s="23"/>
      <c r="Q6" s="23"/>
      <c r="R6" s="23"/>
      <c r="S6" s="23"/>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row>
    <row r="7" spans="1:73" s="4" customFormat="1" ht="49.5" customHeight="1">
      <c r="A7" s="26" t="s">
        <v>27</v>
      </c>
      <c r="B7" s="26"/>
      <c r="C7" s="26"/>
      <c r="D7" s="26"/>
      <c r="E7" s="26"/>
      <c r="F7" s="26"/>
      <c r="G7" s="23">
        <f aca="true" t="shared" si="1" ref="G7:K7">G8+G20+G39+G42+G45+G48+G52+G54</f>
        <v>14351.875</v>
      </c>
      <c r="H7" s="23">
        <f t="shared" si="1"/>
        <v>3144.7</v>
      </c>
      <c r="I7" s="23">
        <f t="shared" si="1"/>
        <v>7750.055</v>
      </c>
      <c r="J7" s="23">
        <f t="shared" si="1"/>
        <v>3033.544</v>
      </c>
      <c r="K7" s="23">
        <f t="shared" si="1"/>
        <v>423.576</v>
      </c>
      <c r="L7" s="23"/>
      <c r="M7" s="23"/>
      <c r="N7" s="23"/>
      <c r="O7" s="23"/>
      <c r="P7" s="23"/>
      <c r="Q7" s="23"/>
      <c r="R7" s="23"/>
      <c r="S7" s="26"/>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row>
    <row r="8" spans="1:73" s="4" customFormat="1" ht="54" customHeight="1">
      <c r="A8" s="27" t="s">
        <v>28</v>
      </c>
      <c r="B8" s="28"/>
      <c r="C8" s="26"/>
      <c r="D8" s="26"/>
      <c r="E8" s="26"/>
      <c r="F8" s="26"/>
      <c r="G8" s="23">
        <f aca="true" t="shared" si="2" ref="G8:K8">SUM(G9:G19)</f>
        <v>1789.99</v>
      </c>
      <c r="H8" s="23">
        <f t="shared" si="2"/>
        <v>0</v>
      </c>
      <c r="I8" s="23">
        <f t="shared" si="2"/>
        <v>982.71</v>
      </c>
      <c r="J8" s="23">
        <f t="shared" si="2"/>
        <v>685.754</v>
      </c>
      <c r="K8" s="23">
        <f t="shared" si="2"/>
        <v>121.526</v>
      </c>
      <c r="L8" s="23"/>
      <c r="M8" s="23"/>
      <c r="N8" s="23"/>
      <c r="O8" s="23"/>
      <c r="P8" s="23"/>
      <c r="Q8" s="23"/>
      <c r="R8" s="23"/>
      <c r="S8" s="26"/>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row>
    <row r="9" spans="1:73" s="4" customFormat="1" ht="282" customHeight="1">
      <c r="A9" s="29">
        <v>1</v>
      </c>
      <c r="B9" s="29" t="s">
        <v>29</v>
      </c>
      <c r="C9" s="29" t="s">
        <v>30</v>
      </c>
      <c r="D9" s="29" t="s">
        <v>31</v>
      </c>
      <c r="E9" s="29" t="s">
        <v>32</v>
      </c>
      <c r="F9" s="29" t="s">
        <v>33</v>
      </c>
      <c r="G9" s="29">
        <v>117.92</v>
      </c>
      <c r="H9" s="29"/>
      <c r="I9" s="29">
        <v>117.92</v>
      </c>
      <c r="J9" s="29"/>
      <c r="K9" s="29"/>
      <c r="L9" s="29" t="s">
        <v>34</v>
      </c>
      <c r="M9" s="29" t="s">
        <v>35</v>
      </c>
      <c r="N9" s="35" t="s">
        <v>36</v>
      </c>
      <c r="O9" s="52">
        <v>43784</v>
      </c>
      <c r="P9" s="52">
        <v>43787</v>
      </c>
      <c r="Q9" s="52">
        <v>43968</v>
      </c>
      <c r="R9" s="52">
        <v>43981</v>
      </c>
      <c r="S9" s="29"/>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row>
    <row r="10" spans="1:73" s="4" customFormat="1" ht="238.5" customHeight="1">
      <c r="A10" s="29">
        <v>2</v>
      </c>
      <c r="B10" s="29" t="s">
        <v>37</v>
      </c>
      <c r="C10" s="29" t="s">
        <v>38</v>
      </c>
      <c r="D10" s="29" t="s">
        <v>31</v>
      </c>
      <c r="E10" s="29" t="s">
        <v>39</v>
      </c>
      <c r="F10" s="29" t="s">
        <v>40</v>
      </c>
      <c r="G10" s="29">
        <v>53.89</v>
      </c>
      <c r="H10" s="29"/>
      <c r="I10" s="29">
        <v>53.89</v>
      </c>
      <c r="J10" s="29"/>
      <c r="K10" s="29"/>
      <c r="L10" s="29" t="s">
        <v>41</v>
      </c>
      <c r="M10" s="29" t="s">
        <v>42</v>
      </c>
      <c r="N10" s="35" t="s">
        <v>43</v>
      </c>
      <c r="O10" s="52">
        <v>43784</v>
      </c>
      <c r="P10" s="52">
        <v>43787</v>
      </c>
      <c r="Q10" s="52">
        <v>43968</v>
      </c>
      <c r="R10" s="52">
        <v>43981</v>
      </c>
      <c r="S10" s="29"/>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row>
    <row r="11" spans="1:73" s="4" customFormat="1" ht="207" customHeight="1">
      <c r="A11" s="29">
        <v>3</v>
      </c>
      <c r="B11" s="29" t="s">
        <v>44</v>
      </c>
      <c r="C11" s="29" t="s">
        <v>45</v>
      </c>
      <c r="D11" s="29" t="s">
        <v>31</v>
      </c>
      <c r="E11" s="29" t="s">
        <v>46</v>
      </c>
      <c r="F11" s="29" t="s">
        <v>47</v>
      </c>
      <c r="G11" s="29">
        <v>12.54</v>
      </c>
      <c r="H11" s="29"/>
      <c r="I11" s="29">
        <v>12.54</v>
      </c>
      <c r="J11" s="29"/>
      <c r="K11" s="29"/>
      <c r="L11" s="29" t="s">
        <v>48</v>
      </c>
      <c r="M11" s="29" t="s">
        <v>49</v>
      </c>
      <c r="N11" s="35" t="s">
        <v>50</v>
      </c>
      <c r="O11" s="52">
        <v>43784</v>
      </c>
      <c r="P11" s="52">
        <v>43787</v>
      </c>
      <c r="Q11" s="52">
        <v>43968</v>
      </c>
      <c r="R11" s="52">
        <v>43981</v>
      </c>
      <c r="S11" s="29"/>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row>
    <row r="12" spans="1:73" s="4" customFormat="1" ht="196.5" customHeight="1">
      <c r="A12" s="29">
        <v>4</v>
      </c>
      <c r="B12" s="29" t="s">
        <v>51</v>
      </c>
      <c r="C12" s="29" t="s">
        <v>52</v>
      </c>
      <c r="D12" s="29" t="s">
        <v>31</v>
      </c>
      <c r="E12" s="29" t="s">
        <v>53</v>
      </c>
      <c r="F12" s="29" t="s">
        <v>54</v>
      </c>
      <c r="G12" s="29">
        <v>31.38</v>
      </c>
      <c r="H12" s="29"/>
      <c r="I12" s="29">
        <v>31.38</v>
      </c>
      <c r="J12" s="29"/>
      <c r="K12" s="29"/>
      <c r="L12" s="29" t="s">
        <v>55</v>
      </c>
      <c r="M12" s="29" t="s">
        <v>56</v>
      </c>
      <c r="N12" s="35" t="s">
        <v>57</v>
      </c>
      <c r="O12" s="52">
        <v>43784</v>
      </c>
      <c r="P12" s="52">
        <v>43787</v>
      </c>
      <c r="Q12" s="52">
        <v>43968</v>
      </c>
      <c r="R12" s="52">
        <v>43981</v>
      </c>
      <c r="S12" s="29"/>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row>
    <row r="13" spans="1:73" s="4" customFormat="1" ht="210" customHeight="1">
      <c r="A13" s="29">
        <v>5</v>
      </c>
      <c r="B13" s="29" t="s">
        <v>58</v>
      </c>
      <c r="C13" s="29" t="s">
        <v>59</v>
      </c>
      <c r="D13" s="29" t="s">
        <v>31</v>
      </c>
      <c r="E13" s="29" t="s">
        <v>60</v>
      </c>
      <c r="F13" s="29" t="s">
        <v>61</v>
      </c>
      <c r="G13" s="29">
        <v>88.8</v>
      </c>
      <c r="H13" s="29"/>
      <c r="I13" s="29">
        <v>88.8</v>
      </c>
      <c r="J13" s="29"/>
      <c r="K13" s="29"/>
      <c r="L13" s="29" t="s">
        <v>41</v>
      </c>
      <c r="M13" s="29" t="s">
        <v>62</v>
      </c>
      <c r="N13" s="35" t="s">
        <v>63</v>
      </c>
      <c r="O13" s="52">
        <v>43784</v>
      </c>
      <c r="P13" s="52">
        <v>43787</v>
      </c>
      <c r="Q13" s="52">
        <v>43968</v>
      </c>
      <c r="R13" s="52">
        <v>43981</v>
      </c>
      <c r="S13" s="29"/>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row>
    <row r="14" spans="1:73" s="4" customFormat="1" ht="217.5" customHeight="1">
      <c r="A14" s="29">
        <v>6</v>
      </c>
      <c r="B14" s="29" t="s">
        <v>64</v>
      </c>
      <c r="C14" s="29" t="s">
        <v>65</v>
      </c>
      <c r="D14" s="29" t="s">
        <v>31</v>
      </c>
      <c r="E14" s="29" t="s">
        <v>66</v>
      </c>
      <c r="F14" s="29" t="s">
        <v>67</v>
      </c>
      <c r="G14" s="29">
        <v>166.43</v>
      </c>
      <c r="H14" s="29"/>
      <c r="I14" s="29">
        <v>166.43</v>
      </c>
      <c r="J14" s="29"/>
      <c r="K14" s="29"/>
      <c r="L14" s="29" t="s">
        <v>68</v>
      </c>
      <c r="M14" s="29" t="s">
        <v>69</v>
      </c>
      <c r="N14" s="35" t="s">
        <v>70</v>
      </c>
      <c r="O14" s="52">
        <v>43784</v>
      </c>
      <c r="P14" s="52">
        <v>43787</v>
      </c>
      <c r="Q14" s="52">
        <v>43968</v>
      </c>
      <c r="R14" s="52">
        <v>43981</v>
      </c>
      <c r="S14" s="29"/>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row>
    <row r="15" spans="1:73" s="4" customFormat="1" ht="234.75" customHeight="1">
      <c r="A15" s="29">
        <v>7</v>
      </c>
      <c r="B15" s="29" t="s">
        <v>71</v>
      </c>
      <c r="C15" s="29" t="s">
        <v>72</v>
      </c>
      <c r="D15" s="29" t="s">
        <v>31</v>
      </c>
      <c r="E15" s="29" t="s">
        <v>73</v>
      </c>
      <c r="F15" s="29" t="s">
        <v>74</v>
      </c>
      <c r="G15" s="29">
        <v>60.35</v>
      </c>
      <c r="H15" s="29"/>
      <c r="I15" s="29">
        <v>60.35</v>
      </c>
      <c r="J15" s="29"/>
      <c r="K15" s="29"/>
      <c r="L15" s="29" t="s">
        <v>75</v>
      </c>
      <c r="M15" s="29" t="s">
        <v>76</v>
      </c>
      <c r="N15" s="35" t="s">
        <v>77</v>
      </c>
      <c r="O15" s="52">
        <v>43784</v>
      </c>
      <c r="P15" s="52">
        <v>43787</v>
      </c>
      <c r="Q15" s="52">
        <v>43968</v>
      </c>
      <c r="R15" s="52">
        <v>43981</v>
      </c>
      <c r="S15" s="29"/>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row>
    <row r="16" spans="1:73" s="4" customFormat="1" ht="294.75" customHeight="1">
      <c r="A16" s="29">
        <v>8</v>
      </c>
      <c r="B16" s="29" t="s">
        <v>78</v>
      </c>
      <c r="C16" s="29" t="s">
        <v>79</v>
      </c>
      <c r="D16" s="29" t="s">
        <v>31</v>
      </c>
      <c r="E16" s="29" t="s">
        <v>80</v>
      </c>
      <c r="F16" s="29" t="s">
        <v>81</v>
      </c>
      <c r="G16" s="29">
        <v>49.82</v>
      </c>
      <c r="H16" s="29"/>
      <c r="I16" s="29">
        <v>49.82</v>
      </c>
      <c r="J16" s="29"/>
      <c r="K16" s="29"/>
      <c r="L16" s="29" t="s">
        <v>82</v>
      </c>
      <c r="M16" s="29" t="s">
        <v>83</v>
      </c>
      <c r="N16" s="35" t="s">
        <v>84</v>
      </c>
      <c r="O16" s="52">
        <v>43784</v>
      </c>
      <c r="P16" s="52">
        <v>43787</v>
      </c>
      <c r="Q16" s="52">
        <v>43968</v>
      </c>
      <c r="R16" s="52">
        <v>43981</v>
      </c>
      <c r="S16" s="29"/>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row>
    <row r="17" spans="1:73" s="4" customFormat="1" ht="252" customHeight="1">
      <c r="A17" s="29">
        <v>9</v>
      </c>
      <c r="B17" s="29" t="s">
        <v>85</v>
      </c>
      <c r="C17" s="29" t="s">
        <v>86</v>
      </c>
      <c r="D17" s="29" t="s">
        <v>31</v>
      </c>
      <c r="E17" s="29" t="s">
        <v>87</v>
      </c>
      <c r="F17" s="29" t="s">
        <v>88</v>
      </c>
      <c r="G17" s="29">
        <v>101.6</v>
      </c>
      <c r="H17" s="29"/>
      <c r="I17" s="29">
        <v>101.6</v>
      </c>
      <c r="J17" s="29"/>
      <c r="K17" s="29"/>
      <c r="L17" s="29" t="s">
        <v>89</v>
      </c>
      <c r="M17" s="29" t="s">
        <v>90</v>
      </c>
      <c r="N17" s="35" t="s">
        <v>91</v>
      </c>
      <c r="O17" s="52">
        <v>43784</v>
      </c>
      <c r="P17" s="52">
        <v>43787</v>
      </c>
      <c r="Q17" s="52">
        <v>43968</v>
      </c>
      <c r="R17" s="52">
        <v>43981</v>
      </c>
      <c r="S17" s="29"/>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row>
    <row r="18" spans="1:73" s="4" customFormat="1" ht="309.75" customHeight="1">
      <c r="A18" s="29">
        <v>10</v>
      </c>
      <c r="B18" s="29" t="s">
        <v>92</v>
      </c>
      <c r="C18" s="29" t="s">
        <v>93</v>
      </c>
      <c r="D18" s="29" t="s">
        <v>31</v>
      </c>
      <c r="E18" s="29" t="s">
        <v>94</v>
      </c>
      <c r="F18" s="29" t="s">
        <v>95</v>
      </c>
      <c r="G18" s="29">
        <v>299.98</v>
      </c>
      <c r="H18" s="29"/>
      <c r="I18" s="29">
        <v>299.98</v>
      </c>
      <c r="J18" s="29"/>
      <c r="K18" s="29"/>
      <c r="L18" s="29" t="s">
        <v>96</v>
      </c>
      <c r="M18" s="29" t="s">
        <v>97</v>
      </c>
      <c r="N18" s="35" t="s">
        <v>98</v>
      </c>
      <c r="O18" s="52">
        <v>43784</v>
      </c>
      <c r="P18" s="52">
        <v>43787</v>
      </c>
      <c r="Q18" s="52">
        <v>43968</v>
      </c>
      <c r="R18" s="52">
        <v>43981</v>
      </c>
      <c r="S18" s="29"/>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row>
    <row r="19" spans="1:73" s="4" customFormat="1" ht="219" customHeight="1">
      <c r="A19" s="29">
        <v>11</v>
      </c>
      <c r="B19" s="29" t="s">
        <v>99</v>
      </c>
      <c r="C19" s="29" t="s">
        <v>100</v>
      </c>
      <c r="D19" s="29" t="s">
        <v>101</v>
      </c>
      <c r="E19" s="29" t="s">
        <v>102</v>
      </c>
      <c r="F19" s="29" t="s">
        <v>103</v>
      </c>
      <c r="G19" s="29">
        <v>807.28</v>
      </c>
      <c r="H19" s="29"/>
      <c r="I19" s="29"/>
      <c r="J19" s="29">
        <v>685.754</v>
      </c>
      <c r="K19" s="29">
        <v>121.526</v>
      </c>
      <c r="L19" s="29" t="s">
        <v>104</v>
      </c>
      <c r="M19" s="29" t="s">
        <v>105</v>
      </c>
      <c r="N19" s="35" t="s">
        <v>106</v>
      </c>
      <c r="O19" s="52">
        <v>43575</v>
      </c>
      <c r="P19" s="52">
        <v>43585</v>
      </c>
      <c r="Q19" s="52">
        <v>43641</v>
      </c>
      <c r="R19" s="52">
        <v>43784</v>
      </c>
      <c r="S19" s="29"/>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row>
    <row r="20" spans="1:249" s="3" customFormat="1" ht="91.5" customHeight="1">
      <c r="A20" s="23" t="s">
        <v>107</v>
      </c>
      <c r="B20" s="23"/>
      <c r="C20" s="23"/>
      <c r="D20" s="23"/>
      <c r="E20" s="23"/>
      <c r="F20" s="30"/>
      <c r="G20" s="23">
        <f aca="true" t="shared" si="3" ref="G20:K20">SUM(G21:G38)</f>
        <v>6947.87</v>
      </c>
      <c r="H20" s="23">
        <f t="shared" si="3"/>
        <v>2632.7</v>
      </c>
      <c r="I20" s="23">
        <f t="shared" si="3"/>
        <v>3306.7299999999996</v>
      </c>
      <c r="J20" s="23">
        <f t="shared" si="3"/>
        <v>1008.44</v>
      </c>
      <c r="K20" s="23">
        <f t="shared" si="3"/>
        <v>0</v>
      </c>
      <c r="L20" s="23"/>
      <c r="M20" s="23"/>
      <c r="N20" s="23"/>
      <c r="O20" s="53"/>
      <c r="P20" s="23"/>
      <c r="Q20" s="23"/>
      <c r="R20" s="23"/>
      <c r="S20" s="23"/>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c r="IL20" s="68"/>
      <c r="IM20" s="68"/>
      <c r="IN20" s="68"/>
      <c r="IO20" s="68"/>
    </row>
    <row r="21" spans="1:249" s="5" customFormat="1" ht="393.75" customHeight="1">
      <c r="A21" s="31">
        <v>12</v>
      </c>
      <c r="B21" s="32" t="s">
        <v>108</v>
      </c>
      <c r="C21" s="33" t="s">
        <v>109</v>
      </c>
      <c r="D21" s="32" t="s">
        <v>110</v>
      </c>
      <c r="E21" s="34" t="s">
        <v>111</v>
      </c>
      <c r="F21" s="31" t="s">
        <v>112</v>
      </c>
      <c r="G21" s="35">
        <v>405.49</v>
      </c>
      <c r="H21" s="35"/>
      <c r="I21" s="35">
        <v>405.49</v>
      </c>
      <c r="J21" s="35"/>
      <c r="K21" s="35"/>
      <c r="L21" s="31" t="s">
        <v>113</v>
      </c>
      <c r="M21" s="31" t="s">
        <v>114</v>
      </c>
      <c r="N21" s="31" t="s">
        <v>115</v>
      </c>
      <c r="O21" s="54">
        <v>43021</v>
      </c>
      <c r="P21" s="55">
        <v>43029</v>
      </c>
      <c r="Q21" s="55">
        <v>43190</v>
      </c>
      <c r="R21" s="31" t="s">
        <v>116</v>
      </c>
      <c r="S21" s="63"/>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row>
    <row r="22" spans="1:249" s="5" customFormat="1" ht="406.5" customHeight="1">
      <c r="A22" s="31">
        <v>13</v>
      </c>
      <c r="B22" s="32" t="s">
        <v>117</v>
      </c>
      <c r="C22" s="33" t="s">
        <v>118</v>
      </c>
      <c r="D22" s="32" t="s">
        <v>110</v>
      </c>
      <c r="E22" s="34" t="s">
        <v>119</v>
      </c>
      <c r="F22" s="31" t="s">
        <v>120</v>
      </c>
      <c r="G22" s="35">
        <v>270</v>
      </c>
      <c r="H22" s="35"/>
      <c r="I22" s="35">
        <v>270</v>
      </c>
      <c r="J22" s="35"/>
      <c r="K22" s="35"/>
      <c r="L22" s="31" t="s">
        <v>113</v>
      </c>
      <c r="M22" s="31" t="s">
        <v>121</v>
      </c>
      <c r="N22" s="31" t="s">
        <v>122</v>
      </c>
      <c r="O22" s="54">
        <v>43055</v>
      </c>
      <c r="P22" s="54">
        <v>43058</v>
      </c>
      <c r="Q22" s="54">
        <v>43229</v>
      </c>
      <c r="R22" s="31" t="s">
        <v>123</v>
      </c>
      <c r="S22" s="63"/>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row>
    <row r="23" spans="1:249" s="5" customFormat="1" ht="402" customHeight="1">
      <c r="A23" s="31">
        <v>14</v>
      </c>
      <c r="B23" s="32" t="s">
        <v>124</v>
      </c>
      <c r="C23" s="33" t="s">
        <v>125</v>
      </c>
      <c r="D23" s="32" t="s">
        <v>110</v>
      </c>
      <c r="E23" s="34" t="s">
        <v>126</v>
      </c>
      <c r="F23" s="31" t="s">
        <v>127</v>
      </c>
      <c r="G23" s="35">
        <v>647</v>
      </c>
      <c r="H23" s="35"/>
      <c r="I23" s="35">
        <v>647</v>
      </c>
      <c r="J23" s="35"/>
      <c r="K23" s="35"/>
      <c r="L23" s="31" t="s">
        <v>113</v>
      </c>
      <c r="M23" s="31" t="s">
        <v>128</v>
      </c>
      <c r="N23" s="31" t="s">
        <v>129</v>
      </c>
      <c r="O23" s="54">
        <v>43209</v>
      </c>
      <c r="P23" s="54">
        <v>43236</v>
      </c>
      <c r="Q23" s="54">
        <v>43359</v>
      </c>
      <c r="R23" s="31" t="s">
        <v>130</v>
      </c>
      <c r="S23" s="63"/>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row>
    <row r="24" spans="1:249" s="5" customFormat="1" ht="234.75" customHeight="1">
      <c r="A24" s="31">
        <v>15</v>
      </c>
      <c r="B24" s="31" t="s">
        <v>131</v>
      </c>
      <c r="C24" s="33" t="s">
        <v>132</v>
      </c>
      <c r="D24" s="32" t="s">
        <v>110</v>
      </c>
      <c r="E24" s="34" t="s">
        <v>133</v>
      </c>
      <c r="F24" s="31" t="s">
        <v>134</v>
      </c>
      <c r="G24" s="35">
        <v>231.53</v>
      </c>
      <c r="H24" s="35"/>
      <c r="I24" s="35">
        <v>231.53</v>
      </c>
      <c r="J24" s="35"/>
      <c r="K24" s="35"/>
      <c r="L24" s="31" t="s">
        <v>135</v>
      </c>
      <c r="M24" s="31" t="s">
        <v>136</v>
      </c>
      <c r="N24" s="31" t="s">
        <v>137</v>
      </c>
      <c r="O24" s="56">
        <v>43258</v>
      </c>
      <c r="P24" s="54">
        <v>43264</v>
      </c>
      <c r="Q24" s="54">
        <v>43385</v>
      </c>
      <c r="R24" s="54" t="s">
        <v>138</v>
      </c>
      <c r="S24" s="63"/>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row>
    <row r="25" spans="1:249" s="5" customFormat="1" ht="174.75" customHeight="1">
      <c r="A25" s="31">
        <v>16</v>
      </c>
      <c r="B25" s="31" t="s">
        <v>139</v>
      </c>
      <c r="C25" s="33" t="s">
        <v>140</v>
      </c>
      <c r="D25" s="32" t="s">
        <v>110</v>
      </c>
      <c r="E25" s="34" t="s">
        <v>32</v>
      </c>
      <c r="F25" s="31" t="s">
        <v>141</v>
      </c>
      <c r="G25" s="35">
        <v>322</v>
      </c>
      <c r="H25" s="35"/>
      <c r="I25" s="35">
        <v>322</v>
      </c>
      <c r="J25" s="35"/>
      <c r="K25" s="35"/>
      <c r="L25" s="31" t="s">
        <v>142</v>
      </c>
      <c r="M25" s="31" t="s">
        <v>143</v>
      </c>
      <c r="N25" s="31" t="s">
        <v>144</v>
      </c>
      <c r="O25" s="56">
        <v>43258</v>
      </c>
      <c r="P25" s="54">
        <v>43264</v>
      </c>
      <c r="Q25" s="54">
        <v>43385</v>
      </c>
      <c r="R25" s="54" t="s">
        <v>138</v>
      </c>
      <c r="S25" s="63"/>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c r="GY25" s="64"/>
      <c r="GZ25" s="64"/>
      <c r="HA25" s="64"/>
      <c r="HB25" s="64"/>
      <c r="HC25" s="64"/>
      <c r="HD25" s="64"/>
      <c r="HE25" s="64"/>
      <c r="HF25" s="64"/>
      <c r="HG25" s="64"/>
      <c r="HH25" s="64"/>
      <c r="HI25" s="64"/>
      <c r="HJ25" s="64"/>
      <c r="HK25" s="64"/>
      <c r="HL25" s="64"/>
      <c r="HM25" s="64"/>
      <c r="HN25" s="64"/>
      <c r="HO25" s="64"/>
      <c r="HP25" s="64"/>
      <c r="HQ25" s="64"/>
      <c r="HR25" s="64"/>
      <c r="HS25" s="64"/>
      <c r="HT25" s="64"/>
      <c r="HU25" s="64"/>
      <c r="HV25" s="64"/>
      <c r="HW25" s="64"/>
      <c r="HX25" s="64"/>
      <c r="HY25" s="64"/>
      <c r="HZ25" s="64"/>
      <c r="IA25" s="64"/>
      <c r="IB25" s="64"/>
      <c r="IC25" s="64"/>
      <c r="ID25" s="64"/>
      <c r="IE25" s="64"/>
      <c r="IF25" s="64"/>
      <c r="IG25" s="64"/>
      <c r="IH25" s="64"/>
      <c r="II25" s="64"/>
      <c r="IJ25" s="64"/>
      <c r="IK25" s="64"/>
      <c r="IL25" s="64"/>
      <c r="IM25" s="64"/>
      <c r="IN25" s="64"/>
      <c r="IO25" s="64"/>
    </row>
    <row r="26" spans="1:249" s="5" customFormat="1" ht="187.5" customHeight="1">
      <c r="A26" s="31">
        <v>17</v>
      </c>
      <c r="B26" s="31" t="s">
        <v>145</v>
      </c>
      <c r="C26" s="33" t="s">
        <v>146</v>
      </c>
      <c r="D26" s="32" t="s">
        <v>110</v>
      </c>
      <c r="E26" s="34" t="s">
        <v>147</v>
      </c>
      <c r="F26" s="31" t="s">
        <v>148</v>
      </c>
      <c r="G26" s="35">
        <v>187.75</v>
      </c>
      <c r="H26" s="35"/>
      <c r="I26" s="35"/>
      <c r="J26" s="35">
        <v>187.75</v>
      </c>
      <c r="K26" s="57"/>
      <c r="L26" s="31" t="s">
        <v>149</v>
      </c>
      <c r="M26" s="31" t="s">
        <v>150</v>
      </c>
      <c r="N26" s="31" t="s">
        <v>151</v>
      </c>
      <c r="O26" s="56">
        <v>43258</v>
      </c>
      <c r="P26" s="54">
        <v>43264</v>
      </c>
      <c r="Q26" s="54">
        <v>43385</v>
      </c>
      <c r="R26" s="54" t="s">
        <v>138</v>
      </c>
      <c r="S26" s="63"/>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c r="FT26" s="64"/>
      <c r="FU26" s="64"/>
      <c r="FV26" s="64"/>
      <c r="FW26" s="64"/>
      <c r="FX26" s="64"/>
      <c r="FY26" s="64"/>
      <c r="FZ26" s="64"/>
      <c r="GA26" s="64"/>
      <c r="GB26" s="64"/>
      <c r="GC26" s="64"/>
      <c r="GD26" s="64"/>
      <c r="GE26" s="64"/>
      <c r="GF26" s="64"/>
      <c r="GG26" s="64"/>
      <c r="GH26" s="64"/>
      <c r="GI26" s="64"/>
      <c r="GJ26" s="64"/>
      <c r="GK26" s="64"/>
      <c r="GL26" s="64"/>
      <c r="GM26" s="64"/>
      <c r="GN26" s="64"/>
      <c r="GO26" s="64"/>
      <c r="GP26" s="64"/>
      <c r="GQ26" s="64"/>
      <c r="GR26" s="64"/>
      <c r="GS26" s="64"/>
      <c r="GT26" s="64"/>
      <c r="GU26" s="64"/>
      <c r="GV26" s="64"/>
      <c r="GW26" s="64"/>
      <c r="GX26" s="64"/>
      <c r="GY26" s="64"/>
      <c r="GZ26" s="64"/>
      <c r="HA26" s="64"/>
      <c r="HB26" s="64"/>
      <c r="HC26" s="64"/>
      <c r="HD26" s="64"/>
      <c r="HE26" s="64"/>
      <c r="HF26" s="64"/>
      <c r="HG26" s="64"/>
      <c r="HH26" s="64"/>
      <c r="HI26" s="64"/>
      <c r="HJ26" s="64"/>
      <c r="HK26" s="64"/>
      <c r="HL26" s="64"/>
      <c r="HM26" s="64"/>
      <c r="HN26" s="64"/>
      <c r="HO26" s="64"/>
      <c r="HP26" s="64"/>
      <c r="HQ26" s="64"/>
      <c r="HR26" s="64"/>
      <c r="HS26" s="64"/>
      <c r="HT26" s="64"/>
      <c r="HU26" s="64"/>
      <c r="HV26" s="64"/>
      <c r="HW26" s="64"/>
      <c r="HX26" s="64"/>
      <c r="HY26" s="64"/>
      <c r="HZ26" s="64"/>
      <c r="IA26" s="64"/>
      <c r="IB26" s="64"/>
      <c r="IC26" s="64"/>
      <c r="ID26" s="64"/>
      <c r="IE26" s="64"/>
      <c r="IF26" s="64"/>
      <c r="IG26" s="64"/>
      <c r="IH26" s="64"/>
      <c r="II26" s="64"/>
      <c r="IJ26" s="64"/>
      <c r="IK26" s="64"/>
      <c r="IL26" s="64"/>
      <c r="IM26" s="64"/>
      <c r="IN26" s="64"/>
      <c r="IO26" s="64"/>
    </row>
    <row r="27" spans="1:249" s="5" customFormat="1" ht="208.5" customHeight="1">
      <c r="A27" s="31">
        <v>18</v>
      </c>
      <c r="B27" s="31" t="s">
        <v>152</v>
      </c>
      <c r="C27" s="33" t="s">
        <v>153</v>
      </c>
      <c r="D27" s="32" t="s">
        <v>110</v>
      </c>
      <c r="E27" s="34" t="s">
        <v>66</v>
      </c>
      <c r="F27" s="31" t="s">
        <v>154</v>
      </c>
      <c r="G27" s="35">
        <v>335.35</v>
      </c>
      <c r="H27" s="35"/>
      <c r="I27" s="35">
        <v>335.35</v>
      </c>
      <c r="J27" s="35"/>
      <c r="K27" s="35"/>
      <c r="L27" s="31" t="s">
        <v>155</v>
      </c>
      <c r="M27" s="31" t="s">
        <v>156</v>
      </c>
      <c r="N27" s="31" t="s">
        <v>157</v>
      </c>
      <c r="O27" s="56">
        <v>43258</v>
      </c>
      <c r="P27" s="54">
        <v>43264</v>
      </c>
      <c r="Q27" s="54">
        <v>43385</v>
      </c>
      <c r="R27" s="54" t="s">
        <v>138</v>
      </c>
      <c r="S27" s="63"/>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64"/>
      <c r="FE27" s="64"/>
      <c r="FF27" s="64"/>
      <c r="FG27" s="64"/>
      <c r="FH27" s="64"/>
      <c r="FI27" s="64"/>
      <c r="FJ27" s="64"/>
      <c r="FK27" s="64"/>
      <c r="FL27" s="64"/>
      <c r="FM27" s="64"/>
      <c r="FN27" s="64"/>
      <c r="FO27" s="64"/>
      <c r="FP27" s="64"/>
      <c r="FQ27" s="64"/>
      <c r="FR27" s="64"/>
      <c r="FS27" s="64"/>
      <c r="FT27" s="64"/>
      <c r="FU27" s="64"/>
      <c r="FV27" s="64"/>
      <c r="FW27" s="64"/>
      <c r="FX27" s="64"/>
      <c r="FY27" s="64"/>
      <c r="FZ27" s="64"/>
      <c r="GA27" s="64"/>
      <c r="GB27" s="64"/>
      <c r="GC27" s="64"/>
      <c r="GD27" s="64"/>
      <c r="GE27" s="64"/>
      <c r="GF27" s="64"/>
      <c r="GG27" s="64"/>
      <c r="GH27" s="64"/>
      <c r="GI27" s="64"/>
      <c r="GJ27" s="64"/>
      <c r="GK27" s="64"/>
      <c r="GL27" s="64"/>
      <c r="GM27" s="64"/>
      <c r="GN27" s="64"/>
      <c r="GO27" s="64"/>
      <c r="GP27" s="64"/>
      <c r="GQ27" s="64"/>
      <c r="GR27" s="64"/>
      <c r="GS27" s="64"/>
      <c r="GT27" s="64"/>
      <c r="GU27" s="64"/>
      <c r="GV27" s="64"/>
      <c r="GW27" s="64"/>
      <c r="GX27" s="64"/>
      <c r="GY27" s="64"/>
      <c r="GZ27" s="64"/>
      <c r="HA27" s="64"/>
      <c r="HB27" s="64"/>
      <c r="HC27" s="64"/>
      <c r="HD27" s="64"/>
      <c r="HE27" s="64"/>
      <c r="HF27" s="64"/>
      <c r="HG27" s="64"/>
      <c r="HH27" s="64"/>
      <c r="HI27" s="64"/>
      <c r="HJ27" s="64"/>
      <c r="HK27" s="64"/>
      <c r="HL27" s="64"/>
      <c r="HM27" s="64"/>
      <c r="HN27" s="64"/>
      <c r="HO27" s="64"/>
      <c r="HP27" s="64"/>
      <c r="HQ27" s="64"/>
      <c r="HR27" s="64"/>
      <c r="HS27" s="64"/>
      <c r="HT27" s="64"/>
      <c r="HU27" s="64"/>
      <c r="HV27" s="64"/>
      <c r="HW27" s="64"/>
      <c r="HX27" s="64"/>
      <c r="HY27" s="64"/>
      <c r="HZ27" s="64"/>
      <c r="IA27" s="64"/>
      <c r="IB27" s="64"/>
      <c r="IC27" s="64"/>
      <c r="ID27" s="64"/>
      <c r="IE27" s="64"/>
      <c r="IF27" s="64"/>
      <c r="IG27" s="64"/>
      <c r="IH27" s="64"/>
      <c r="II27" s="64"/>
      <c r="IJ27" s="64"/>
      <c r="IK27" s="64"/>
      <c r="IL27" s="64"/>
      <c r="IM27" s="64"/>
      <c r="IN27" s="64"/>
      <c r="IO27" s="64"/>
    </row>
    <row r="28" spans="1:249" s="5" customFormat="1" ht="261" customHeight="1">
      <c r="A28" s="31">
        <v>19</v>
      </c>
      <c r="B28" s="31" t="s">
        <v>158</v>
      </c>
      <c r="C28" s="33" t="s">
        <v>159</v>
      </c>
      <c r="D28" s="32" t="s">
        <v>110</v>
      </c>
      <c r="E28" s="34" t="s">
        <v>87</v>
      </c>
      <c r="F28" s="31" t="s">
        <v>160</v>
      </c>
      <c r="G28" s="35">
        <v>420</v>
      </c>
      <c r="H28" s="35"/>
      <c r="I28" s="35">
        <v>420</v>
      </c>
      <c r="J28" s="35"/>
      <c r="K28" s="35"/>
      <c r="L28" s="31" t="s">
        <v>161</v>
      </c>
      <c r="M28" s="31" t="s">
        <v>162</v>
      </c>
      <c r="N28" s="31" t="s">
        <v>163</v>
      </c>
      <c r="O28" s="56">
        <v>43258</v>
      </c>
      <c r="P28" s="54">
        <v>43264</v>
      </c>
      <c r="Q28" s="54">
        <v>43385</v>
      </c>
      <c r="R28" s="54" t="s">
        <v>138</v>
      </c>
      <c r="S28" s="63"/>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row>
    <row r="29" spans="1:249" s="5" customFormat="1" ht="286.5" customHeight="1">
      <c r="A29" s="31">
        <v>20</v>
      </c>
      <c r="B29" s="31" t="s">
        <v>164</v>
      </c>
      <c r="C29" s="33" t="s">
        <v>165</v>
      </c>
      <c r="D29" s="32" t="s">
        <v>110</v>
      </c>
      <c r="E29" s="34" t="s">
        <v>166</v>
      </c>
      <c r="F29" s="31" t="s">
        <v>167</v>
      </c>
      <c r="G29" s="35">
        <v>669.14</v>
      </c>
      <c r="H29" s="35"/>
      <c r="I29" s="35">
        <v>669.14</v>
      </c>
      <c r="J29" s="35"/>
      <c r="K29" s="35"/>
      <c r="L29" s="31" t="s">
        <v>168</v>
      </c>
      <c r="M29" s="31" t="s">
        <v>169</v>
      </c>
      <c r="N29" s="31" t="s">
        <v>170</v>
      </c>
      <c r="O29" s="56">
        <v>43258</v>
      </c>
      <c r="P29" s="54">
        <v>43264</v>
      </c>
      <c r="Q29" s="54">
        <v>43385</v>
      </c>
      <c r="R29" s="54" t="s">
        <v>138</v>
      </c>
      <c r="S29" s="63"/>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c r="IL29" s="64"/>
      <c r="IM29" s="64"/>
      <c r="IN29" s="64"/>
      <c r="IO29" s="64"/>
    </row>
    <row r="30" spans="1:249" s="5" customFormat="1" ht="406.5" customHeight="1">
      <c r="A30" s="31">
        <v>21</v>
      </c>
      <c r="B30" s="31" t="s">
        <v>171</v>
      </c>
      <c r="C30" s="33" t="s">
        <v>172</v>
      </c>
      <c r="D30" s="32" t="s">
        <v>110</v>
      </c>
      <c r="E30" s="34" t="s">
        <v>173</v>
      </c>
      <c r="F30" s="31" t="s">
        <v>174</v>
      </c>
      <c r="G30" s="35">
        <v>820.69</v>
      </c>
      <c r="H30" s="35"/>
      <c r="I30" s="35"/>
      <c r="J30" s="35">
        <v>820.69</v>
      </c>
      <c r="K30" s="35"/>
      <c r="L30" s="31" t="s">
        <v>175</v>
      </c>
      <c r="M30" s="31" t="s">
        <v>176</v>
      </c>
      <c r="N30" s="31" t="s">
        <v>177</v>
      </c>
      <c r="O30" s="56">
        <v>43258</v>
      </c>
      <c r="P30" s="54">
        <v>43264</v>
      </c>
      <c r="Q30" s="54">
        <v>43385</v>
      </c>
      <c r="R30" s="54" t="s">
        <v>138</v>
      </c>
      <c r="S30" s="63"/>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4"/>
      <c r="GK30" s="64"/>
      <c r="GL30" s="64"/>
      <c r="GM30" s="64"/>
      <c r="GN30" s="64"/>
      <c r="GO30" s="64"/>
      <c r="GP30" s="64"/>
      <c r="GQ30" s="64"/>
      <c r="GR30" s="64"/>
      <c r="GS30" s="64"/>
      <c r="GT30" s="64"/>
      <c r="GU30" s="64"/>
      <c r="GV30" s="64"/>
      <c r="GW30" s="64"/>
      <c r="GX30" s="64"/>
      <c r="GY30" s="64"/>
      <c r="GZ30" s="64"/>
      <c r="HA30" s="64"/>
      <c r="HB30" s="64"/>
      <c r="HC30" s="64"/>
      <c r="HD30" s="64"/>
      <c r="HE30" s="64"/>
      <c r="HF30" s="64"/>
      <c r="HG30" s="64"/>
      <c r="HH30" s="64"/>
      <c r="HI30" s="64"/>
      <c r="HJ30" s="64"/>
      <c r="HK30" s="64"/>
      <c r="HL30" s="64"/>
      <c r="HM30" s="64"/>
      <c r="HN30" s="64"/>
      <c r="HO30" s="64"/>
      <c r="HP30" s="64"/>
      <c r="HQ30" s="64"/>
      <c r="HR30" s="64"/>
      <c r="HS30" s="64"/>
      <c r="HT30" s="64"/>
      <c r="HU30" s="64"/>
      <c r="HV30" s="64"/>
      <c r="HW30" s="64"/>
      <c r="HX30" s="64"/>
      <c r="HY30" s="64"/>
      <c r="HZ30" s="64"/>
      <c r="IA30" s="64"/>
      <c r="IB30" s="64"/>
      <c r="IC30" s="64"/>
      <c r="ID30" s="64"/>
      <c r="IE30" s="64"/>
      <c r="IF30" s="64"/>
      <c r="IG30" s="64"/>
      <c r="IH30" s="64"/>
      <c r="II30" s="64"/>
      <c r="IJ30" s="64"/>
      <c r="IK30" s="64"/>
      <c r="IL30" s="64"/>
      <c r="IM30" s="64"/>
      <c r="IN30" s="64"/>
      <c r="IO30" s="64"/>
    </row>
    <row r="31" spans="1:249" s="5" customFormat="1" ht="228.75" customHeight="1">
      <c r="A31" s="31">
        <v>22</v>
      </c>
      <c r="B31" s="31" t="s">
        <v>178</v>
      </c>
      <c r="C31" s="33" t="s">
        <v>179</v>
      </c>
      <c r="D31" s="32" t="s">
        <v>110</v>
      </c>
      <c r="E31" s="34" t="s">
        <v>180</v>
      </c>
      <c r="F31" s="31" t="s">
        <v>181</v>
      </c>
      <c r="G31" s="35">
        <v>599</v>
      </c>
      <c r="H31" s="35">
        <v>599</v>
      </c>
      <c r="I31" s="35"/>
      <c r="J31" s="35"/>
      <c r="K31" s="35"/>
      <c r="L31" s="31" t="s">
        <v>182</v>
      </c>
      <c r="M31" s="31" t="s">
        <v>183</v>
      </c>
      <c r="N31" s="31" t="s">
        <v>184</v>
      </c>
      <c r="O31" s="56">
        <v>43258</v>
      </c>
      <c r="P31" s="54">
        <v>43264</v>
      </c>
      <c r="Q31" s="54">
        <v>43385</v>
      </c>
      <c r="R31" s="54" t="s">
        <v>138</v>
      </c>
      <c r="S31" s="63"/>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c r="FC31" s="64"/>
      <c r="FD31" s="64"/>
      <c r="FE31" s="64"/>
      <c r="FF31" s="64"/>
      <c r="FG31" s="64"/>
      <c r="FH31" s="64"/>
      <c r="FI31" s="64"/>
      <c r="FJ31" s="64"/>
      <c r="FK31" s="64"/>
      <c r="FL31" s="64"/>
      <c r="FM31" s="64"/>
      <c r="FN31" s="64"/>
      <c r="FO31" s="64"/>
      <c r="FP31" s="64"/>
      <c r="FQ31" s="64"/>
      <c r="FR31" s="64"/>
      <c r="FS31" s="64"/>
      <c r="FT31" s="64"/>
      <c r="FU31" s="64"/>
      <c r="FV31" s="64"/>
      <c r="FW31" s="64"/>
      <c r="FX31" s="64"/>
      <c r="FY31" s="64"/>
      <c r="FZ31" s="64"/>
      <c r="GA31" s="64"/>
      <c r="GB31" s="64"/>
      <c r="GC31" s="64"/>
      <c r="GD31" s="64"/>
      <c r="GE31" s="64"/>
      <c r="GF31" s="64"/>
      <c r="GG31" s="64"/>
      <c r="GH31" s="64"/>
      <c r="GI31" s="64"/>
      <c r="GJ31" s="64"/>
      <c r="GK31" s="64"/>
      <c r="GL31" s="64"/>
      <c r="GM31" s="64"/>
      <c r="GN31" s="64"/>
      <c r="GO31" s="64"/>
      <c r="GP31" s="64"/>
      <c r="GQ31" s="64"/>
      <c r="GR31" s="64"/>
      <c r="GS31" s="64"/>
      <c r="GT31" s="64"/>
      <c r="GU31" s="64"/>
      <c r="GV31" s="64"/>
      <c r="GW31" s="64"/>
      <c r="GX31" s="64"/>
      <c r="GY31" s="64"/>
      <c r="GZ31" s="64"/>
      <c r="HA31" s="64"/>
      <c r="HB31" s="64"/>
      <c r="HC31" s="64"/>
      <c r="HD31" s="64"/>
      <c r="HE31" s="64"/>
      <c r="HF31" s="64"/>
      <c r="HG31" s="64"/>
      <c r="HH31" s="64"/>
      <c r="HI31" s="64"/>
      <c r="HJ31" s="64"/>
      <c r="HK31" s="64"/>
      <c r="HL31" s="64"/>
      <c r="HM31" s="64"/>
      <c r="HN31" s="64"/>
      <c r="HO31" s="64"/>
      <c r="HP31" s="64"/>
      <c r="HQ31" s="64"/>
      <c r="HR31" s="64"/>
      <c r="HS31" s="64"/>
      <c r="HT31" s="64"/>
      <c r="HU31" s="64"/>
      <c r="HV31" s="64"/>
      <c r="HW31" s="64"/>
      <c r="HX31" s="64"/>
      <c r="HY31" s="64"/>
      <c r="HZ31" s="64"/>
      <c r="IA31" s="64"/>
      <c r="IB31" s="64"/>
      <c r="IC31" s="64"/>
      <c r="ID31" s="64"/>
      <c r="IE31" s="64"/>
      <c r="IF31" s="64"/>
      <c r="IG31" s="64"/>
      <c r="IH31" s="64"/>
      <c r="II31" s="64"/>
      <c r="IJ31" s="64"/>
      <c r="IK31" s="64"/>
      <c r="IL31" s="64"/>
      <c r="IM31" s="64"/>
      <c r="IN31" s="64"/>
      <c r="IO31" s="64"/>
    </row>
    <row r="32" spans="1:249" s="5" customFormat="1" ht="162" customHeight="1">
      <c r="A32" s="31">
        <v>23</v>
      </c>
      <c r="B32" s="31" t="s">
        <v>185</v>
      </c>
      <c r="C32" s="33" t="s">
        <v>186</v>
      </c>
      <c r="D32" s="32" t="s">
        <v>110</v>
      </c>
      <c r="E32" s="34" t="s">
        <v>39</v>
      </c>
      <c r="F32" s="31" t="s">
        <v>187</v>
      </c>
      <c r="G32" s="35">
        <v>235.7</v>
      </c>
      <c r="H32" s="35">
        <v>235.7</v>
      </c>
      <c r="I32" s="58"/>
      <c r="J32" s="58"/>
      <c r="K32" s="58"/>
      <c r="L32" s="31" t="s">
        <v>188</v>
      </c>
      <c r="M32" s="31" t="s">
        <v>189</v>
      </c>
      <c r="N32" s="31" t="s">
        <v>190</v>
      </c>
      <c r="O32" s="56">
        <v>43258</v>
      </c>
      <c r="P32" s="54">
        <v>43264</v>
      </c>
      <c r="Q32" s="54">
        <v>43385</v>
      </c>
      <c r="R32" s="54" t="s">
        <v>138</v>
      </c>
      <c r="S32" s="63"/>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64"/>
      <c r="FQ32" s="64"/>
      <c r="FR32" s="64"/>
      <c r="FS32" s="64"/>
      <c r="FT32" s="64"/>
      <c r="FU32" s="64"/>
      <c r="FV32" s="64"/>
      <c r="FW32" s="64"/>
      <c r="FX32" s="64"/>
      <c r="FY32" s="64"/>
      <c r="FZ32" s="64"/>
      <c r="GA32" s="64"/>
      <c r="GB32" s="64"/>
      <c r="GC32" s="64"/>
      <c r="GD32" s="64"/>
      <c r="GE32" s="64"/>
      <c r="GF32" s="64"/>
      <c r="GG32" s="64"/>
      <c r="GH32" s="64"/>
      <c r="GI32" s="64"/>
      <c r="GJ32" s="64"/>
      <c r="GK32" s="64"/>
      <c r="GL32" s="64"/>
      <c r="GM32" s="64"/>
      <c r="GN32" s="64"/>
      <c r="GO32" s="64"/>
      <c r="GP32" s="64"/>
      <c r="GQ32" s="64"/>
      <c r="GR32" s="64"/>
      <c r="GS32" s="64"/>
      <c r="GT32" s="64"/>
      <c r="GU32" s="64"/>
      <c r="GV32" s="64"/>
      <c r="GW32" s="64"/>
      <c r="GX32" s="64"/>
      <c r="GY32" s="64"/>
      <c r="GZ32" s="64"/>
      <c r="HA32" s="64"/>
      <c r="HB32" s="64"/>
      <c r="HC32" s="64"/>
      <c r="HD32" s="64"/>
      <c r="HE32" s="64"/>
      <c r="HF32" s="64"/>
      <c r="HG32" s="64"/>
      <c r="HH32" s="64"/>
      <c r="HI32" s="64"/>
      <c r="HJ32" s="64"/>
      <c r="HK32" s="64"/>
      <c r="HL32" s="64"/>
      <c r="HM32" s="64"/>
      <c r="HN32" s="64"/>
      <c r="HO32" s="64"/>
      <c r="HP32" s="64"/>
      <c r="HQ32" s="64"/>
      <c r="HR32" s="64"/>
      <c r="HS32" s="64"/>
      <c r="HT32" s="64"/>
      <c r="HU32" s="64"/>
      <c r="HV32" s="64"/>
      <c r="HW32" s="64"/>
      <c r="HX32" s="64"/>
      <c r="HY32" s="64"/>
      <c r="HZ32" s="64"/>
      <c r="IA32" s="64"/>
      <c r="IB32" s="64"/>
      <c r="IC32" s="64"/>
      <c r="ID32" s="64"/>
      <c r="IE32" s="64"/>
      <c r="IF32" s="64"/>
      <c r="IG32" s="64"/>
      <c r="IH32" s="64"/>
      <c r="II32" s="64"/>
      <c r="IJ32" s="64"/>
      <c r="IK32" s="64"/>
      <c r="IL32" s="64"/>
      <c r="IM32" s="64"/>
      <c r="IN32" s="64"/>
      <c r="IO32" s="64"/>
    </row>
    <row r="33" spans="1:249" s="5" customFormat="1" ht="204.75" customHeight="1">
      <c r="A33" s="31">
        <v>24</v>
      </c>
      <c r="B33" s="31" t="s">
        <v>191</v>
      </c>
      <c r="C33" s="33" t="s">
        <v>192</v>
      </c>
      <c r="D33" s="32" t="s">
        <v>110</v>
      </c>
      <c r="E33" s="34" t="s">
        <v>60</v>
      </c>
      <c r="F33" s="31" t="s">
        <v>193</v>
      </c>
      <c r="G33" s="35">
        <v>670</v>
      </c>
      <c r="H33" s="35">
        <v>670</v>
      </c>
      <c r="I33" s="35"/>
      <c r="J33" s="35"/>
      <c r="K33" s="35"/>
      <c r="L33" s="31" t="s">
        <v>194</v>
      </c>
      <c r="M33" s="31" t="s">
        <v>195</v>
      </c>
      <c r="N33" s="31" t="s">
        <v>196</v>
      </c>
      <c r="O33" s="56">
        <v>43258</v>
      </c>
      <c r="P33" s="54">
        <v>43264</v>
      </c>
      <c r="Q33" s="54">
        <v>43385</v>
      </c>
      <c r="R33" s="54" t="s">
        <v>138</v>
      </c>
      <c r="S33" s="63"/>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c r="FC33" s="64"/>
      <c r="FD33" s="64"/>
      <c r="FE33" s="64"/>
      <c r="FF33" s="64"/>
      <c r="FG33" s="64"/>
      <c r="FH33" s="64"/>
      <c r="FI33" s="64"/>
      <c r="FJ33" s="64"/>
      <c r="FK33" s="64"/>
      <c r="FL33" s="64"/>
      <c r="FM33" s="64"/>
      <c r="FN33" s="64"/>
      <c r="FO33" s="64"/>
      <c r="FP33" s="64"/>
      <c r="FQ33" s="64"/>
      <c r="FR33" s="64"/>
      <c r="FS33" s="64"/>
      <c r="FT33" s="64"/>
      <c r="FU33" s="64"/>
      <c r="FV33" s="64"/>
      <c r="FW33" s="64"/>
      <c r="FX33" s="64"/>
      <c r="FY33" s="64"/>
      <c r="FZ33" s="64"/>
      <c r="GA33" s="64"/>
      <c r="GB33" s="64"/>
      <c r="GC33" s="64"/>
      <c r="GD33" s="64"/>
      <c r="GE33" s="64"/>
      <c r="GF33" s="64"/>
      <c r="GG33" s="64"/>
      <c r="GH33" s="64"/>
      <c r="GI33" s="64"/>
      <c r="GJ33" s="64"/>
      <c r="GK33" s="64"/>
      <c r="GL33" s="64"/>
      <c r="GM33" s="64"/>
      <c r="GN33" s="64"/>
      <c r="GO33" s="64"/>
      <c r="GP33" s="64"/>
      <c r="GQ33" s="64"/>
      <c r="GR33" s="64"/>
      <c r="GS33" s="64"/>
      <c r="GT33" s="64"/>
      <c r="GU33" s="64"/>
      <c r="GV33" s="64"/>
      <c r="GW33" s="64"/>
      <c r="GX33" s="64"/>
      <c r="GY33" s="64"/>
      <c r="GZ33" s="64"/>
      <c r="HA33" s="64"/>
      <c r="HB33" s="64"/>
      <c r="HC33" s="64"/>
      <c r="HD33" s="64"/>
      <c r="HE33" s="64"/>
      <c r="HF33" s="64"/>
      <c r="HG33" s="64"/>
      <c r="HH33" s="64"/>
      <c r="HI33" s="64"/>
      <c r="HJ33" s="64"/>
      <c r="HK33" s="64"/>
      <c r="HL33" s="64"/>
      <c r="HM33" s="64"/>
      <c r="HN33" s="64"/>
      <c r="HO33" s="64"/>
      <c r="HP33" s="64"/>
      <c r="HQ33" s="64"/>
      <c r="HR33" s="64"/>
      <c r="HS33" s="64"/>
      <c r="HT33" s="64"/>
      <c r="HU33" s="64"/>
      <c r="HV33" s="64"/>
      <c r="HW33" s="64"/>
      <c r="HX33" s="64"/>
      <c r="HY33" s="64"/>
      <c r="HZ33" s="64"/>
      <c r="IA33" s="64"/>
      <c r="IB33" s="64"/>
      <c r="IC33" s="64"/>
      <c r="ID33" s="64"/>
      <c r="IE33" s="64"/>
      <c r="IF33" s="64"/>
      <c r="IG33" s="64"/>
      <c r="IH33" s="64"/>
      <c r="II33" s="64"/>
      <c r="IJ33" s="64"/>
      <c r="IK33" s="64"/>
      <c r="IL33" s="64"/>
      <c r="IM33" s="64"/>
      <c r="IN33" s="64"/>
      <c r="IO33" s="64"/>
    </row>
    <row r="34" spans="1:249" s="5" customFormat="1" ht="156.75" customHeight="1">
      <c r="A34" s="31">
        <v>25</v>
      </c>
      <c r="B34" s="31" t="s">
        <v>197</v>
      </c>
      <c r="C34" s="33" t="s">
        <v>198</v>
      </c>
      <c r="D34" s="32" t="s">
        <v>110</v>
      </c>
      <c r="E34" s="34" t="s">
        <v>80</v>
      </c>
      <c r="F34" s="31" t="s">
        <v>199</v>
      </c>
      <c r="G34" s="35">
        <v>133</v>
      </c>
      <c r="H34" s="35">
        <v>133</v>
      </c>
      <c r="I34" s="35"/>
      <c r="J34" s="35"/>
      <c r="K34" s="35"/>
      <c r="L34" s="31" t="s">
        <v>200</v>
      </c>
      <c r="M34" s="31" t="s">
        <v>201</v>
      </c>
      <c r="N34" s="31" t="s">
        <v>202</v>
      </c>
      <c r="O34" s="56">
        <v>43258</v>
      </c>
      <c r="P34" s="54">
        <v>43264</v>
      </c>
      <c r="Q34" s="54">
        <v>43385</v>
      </c>
      <c r="R34" s="54" t="s">
        <v>138</v>
      </c>
      <c r="S34" s="63"/>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64"/>
      <c r="FM34" s="64"/>
      <c r="FN34" s="64"/>
      <c r="FO34" s="64"/>
      <c r="FP34" s="64"/>
      <c r="FQ34" s="64"/>
      <c r="FR34" s="64"/>
      <c r="FS34" s="64"/>
      <c r="FT34" s="64"/>
      <c r="FU34" s="64"/>
      <c r="FV34" s="64"/>
      <c r="FW34" s="64"/>
      <c r="FX34" s="64"/>
      <c r="FY34" s="64"/>
      <c r="FZ34" s="64"/>
      <c r="GA34" s="64"/>
      <c r="GB34" s="64"/>
      <c r="GC34" s="64"/>
      <c r="GD34" s="64"/>
      <c r="GE34" s="64"/>
      <c r="GF34" s="64"/>
      <c r="GG34" s="64"/>
      <c r="GH34" s="64"/>
      <c r="GI34" s="64"/>
      <c r="GJ34" s="64"/>
      <c r="GK34" s="64"/>
      <c r="GL34" s="64"/>
      <c r="GM34" s="64"/>
      <c r="GN34" s="64"/>
      <c r="GO34" s="64"/>
      <c r="GP34" s="64"/>
      <c r="GQ34" s="64"/>
      <c r="GR34" s="64"/>
      <c r="GS34" s="64"/>
      <c r="GT34" s="64"/>
      <c r="GU34" s="64"/>
      <c r="GV34" s="64"/>
      <c r="GW34" s="64"/>
      <c r="GX34" s="64"/>
      <c r="GY34" s="64"/>
      <c r="GZ34" s="64"/>
      <c r="HA34" s="64"/>
      <c r="HB34" s="64"/>
      <c r="HC34" s="64"/>
      <c r="HD34" s="64"/>
      <c r="HE34" s="64"/>
      <c r="HF34" s="64"/>
      <c r="HG34" s="64"/>
      <c r="HH34" s="64"/>
      <c r="HI34" s="64"/>
      <c r="HJ34" s="64"/>
      <c r="HK34" s="64"/>
      <c r="HL34" s="64"/>
      <c r="HM34" s="64"/>
      <c r="HN34" s="64"/>
      <c r="HO34" s="64"/>
      <c r="HP34" s="64"/>
      <c r="HQ34" s="64"/>
      <c r="HR34" s="64"/>
      <c r="HS34" s="64"/>
      <c r="HT34" s="64"/>
      <c r="HU34" s="64"/>
      <c r="HV34" s="64"/>
      <c r="HW34" s="64"/>
      <c r="HX34" s="64"/>
      <c r="HY34" s="64"/>
      <c r="HZ34" s="64"/>
      <c r="IA34" s="64"/>
      <c r="IB34" s="64"/>
      <c r="IC34" s="64"/>
      <c r="ID34" s="64"/>
      <c r="IE34" s="64"/>
      <c r="IF34" s="64"/>
      <c r="IG34" s="64"/>
      <c r="IH34" s="64"/>
      <c r="II34" s="64"/>
      <c r="IJ34" s="64"/>
      <c r="IK34" s="64"/>
      <c r="IL34" s="64"/>
      <c r="IM34" s="64"/>
      <c r="IN34" s="64"/>
      <c r="IO34" s="64"/>
    </row>
    <row r="35" spans="1:249" s="5" customFormat="1" ht="204.75" customHeight="1">
      <c r="A35" s="31">
        <v>26</v>
      </c>
      <c r="B35" s="31" t="s">
        <v>203</v>
      </c>
      <c r="C35" s="33" t="s">
        <v>204</v>
      </c>
      <c r="D35" s="32" t="s">
        <v>110</v>
      </c>
      <c r="E35" s="34" t="s">
        <v>205</v>
      </c>
      <c r="F35" s="31" t="s">
        <v>206</v>
      </c>
      <c r="G35" s="35">
        <v>47</v>
      </c>
      <c r="H35" s="35">
        <v>47</v>
      </c>
      <c r="I35" s="35"/>
      <c r="J35" s="35"/>
      <c r="K35" s="35"/>
      <c r="L35" s="31" t="s">
        <v>207</v>
      </c>
      <c r="M35" s="31" t="s">
        <v>208</v>
      </c>
      <c r="N35" s="31" t="s">
        <v>209</v>
      </c>
      <c r="O35" s="56">
        <v>43258</v>
      </c>
      <c r="P35" s="54">
        <v>43264</v>
      </c>
      <c r="Q35" s="54">
        <v>43385</v>
      </c>
      <c r="R35" s="54" t="s">
        <v>138</v>
      </c>
      <c r="S35" s="63"/>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c r="FC35" s="64"/>
      <c r="FD35" s="64"/>
      <c r="FE35" s="64"/>
      <c r="FF35" s="64"/>
      <c r="FG35" s="64"/>
      <c r="FH35" s="64"/>
      <c r="FI35" s="64"/>
      <c r="FJ35" s="64"/>
      <c r="FK35" s="64"/>
      <c r="FL35" s="64"/>
      <c r="FM35" s="64"/>
      <c r="FN35" s="64"/>
      <c r="FO35" s="64"/>
      <c r="FP35" s="64"/>
      <c r="FQ35" s="64"/>
      <c r="FR35" s="64"/>
      <c r="FS35" s="64"/>
      <c r="FT35" s="64"/>
      <c r="FU35" s="64"/>
      <c r="FV35" s="64"/>
      <c r="FW35" s="64"/>
      <c r="FX35" s="64"/>
      <c r="FY35" s="64"/>
      <c r="FZ35" s="64"/>
      <c r="GA35" s="64"/>
      <c r="GB35" s="64"/>
      <c r="GC35" s="64"/>
      <c r="GD35" s="64"/>
      <c r="GE35" s="64"/>
      <c r="GF35" s="64"/>
      <c r="GG35" s="64"/>
      <c r="GH35" s="64"/>
      <c r="GI35" s="64"/>
      <c r="GJ35" s="64"/>
      <c r="GK35" s="64"/>
      <c r="GL35" s="64"/>
      <c r="GM35" s="64"/>
      <c r="GN35" s="64"/>
      <c r="GO35" s="64"/>
      <c r="GP35" s="64"/>
      <c r="GQ35" s="64"/>
      <c r="GR35" s="64"/>
      <c r="GS35" s="64"/>
      <c r="GT35" s="64"/>
      <c r="GU35" s="64"/>
      <c r="GV35" s="64"/>
      <c r="GW35" s="64"/>
      <c r="GX35" s="64"/>
      <c r="GY35" s="64"/>
      <c r="GZ35" s="64"/>
      <c r="HA35" s="64"/>
      <c r="HB35" s="64"/>
      <c r="HC35" s="64"/>
      <c r="HD35" s="64"/>
      <c r="HE35" s="64"/>
      <c r="HF35" s="64"/>
      <c r="HG35" s="64"/>
      <c r="HH35" s="64"/>
      <c r="HI35" s="64"/>
      <c r="HJ35" s="64"/>
      <c r="HK35" s="64"/>
      <c r="HL35" s="64"/>
      <c r="HM35" s="64"/>
      <c r="HN35" s="64"/>
      <c r="HO35" s="64"/>
      <c r="HP35" s="64"/>
      <c r="HQ35" s="64"/>
      <c r="HR35" s="64"/>
      <c r="HS35" s="64"/>
      <c r="HT35" s="64"/>
      <c r="HU35" s="64"/>
      <c r="HV35" s="64"/>
      <c r="HW35" s="64"/>
      <c r="HX35" s="64"/>
      <c r="HY35" s="64"/>
      <c r="HZ35" s="64"/>
      <c r="IA35" s="64"/>
      <c r="IB35" s="64"/>
      <c r="IC35" s="64"/>
      <c r="ID35" s="64"/>
      <c r="IE35" s="64"/>
      <c r="IF35" s="64"/>
      <c r="IG35" s="64"/>
      <c r="IH35" s="64"/>
      <c r="II35" s="64"/>
      <c r="IJ35" s="64"/>
      <c r="IK35" s="64"/>
      <c r="IL35" s="64"/>
      <c r="IM35" s="64"/>
      <c r="IN35" s="64"/>
      <c r="IO35" s="64"/>
    </row>
    <row r="36" spans="1:249" s="2" customFormat="1" ht="121.5" customHeight="1">
      <c r="A36" s="31">
        <v>27</v>
      </c>
      <c r="B36" s="36" t="s">
        <v>210</v>
      </c>
      <c r="C36" s="36" t="s">
        <v>211</v>
      </c>
      <c r="D36" s="32" t="s">
        <v>110</v>
      </c>
      <c r="E36" s="36" t="s">
        <v>212</v>
      </c>
      <c r="F36" s="37" t="s">
        <v>213</v>
      </c>
      <c r="G36" s="35">
        <v>6.22</v>
      </c>
      <c r="H36" s="38"/>
      <c r="I36" s="35">
        <v>6.22</v>
      </c>
      <c r="J36" s="37"/>
      <c r="K36" s="37"/>
      <c r="L36" s="35" t="s">
        <v>113</v>
      </c>
      <c r="M36" s="36" t="s">
        <v>214</v>
      </c>
      <c r="N36" s="35" t="s">
        <v>215</v>
      </c>
      <c r="O36" s="56">
        <v>43410</v>
      </c>
      <c r="P36" s="56">
        <v>43416</v>
      </c>
      <c r="Q36" s="56">
        <v>43446</v>
      </c>
      <c r="R36" s="35" t="s">
        <v>216</v>
      </c>
      <c r="S36" s="63"/>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c r="IL36" s="68"/>
      <c r="IM36" s="68"/>
      <c r="IN36" s="68"/>
      <c r="IO36" s="68"/>
    </row>
    <row r="37" spans="1:249" s="2" customFormat="1" ht="123.75" customHeight="1">
      <c r="A37" s="31">
        <v>28</v>
      </c>
      <c r="B37" s="39" t="s">
        <v>217</v>
      </c>
      <c r="C37" s="39" t="s">
        <v>218</v>
      </c>
      <c r="D37" s="32" t="s">
        <v>110</v>
      </c>
      <c r="E37" s="39" t="s">
        <v>219</v>
      </c>
      <c r="F37" s="39" t="s">
        <v>220</v>
      </c>
      <c r="G37" s="39">
        <v>900</v>
      </c>
      <c r="H37" s="39">
        <v>900</v>
      </c>
      <c r="I37" s="39"/>
      <c r="J37" s="39"/>
      <c r="K37" s="39"/>
      <c r="L37" s="35" t="s">
        <v>113</v>
      </c>
      <c r="M37" s="39" t="s">
        <v>221</v>
      </c>
      <c r="N37" s="39" t="s">
        <v>222</v>
      </c>
      <c r="O37" s="55">
        <v>43795</v>
      </c>
      <c r="P37" s="55">
        <v>43805</v>
      </c>
      <c r="Q37" s="55">
        <v>43930</v>
      </c>
      <c r="R37" s="43" t="s">
        <v>223</v>
      </c>
      <c r="S37" s="63"/>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68"/>
      <c r="EV37" s="68"/>
      <c r="EW37" s="68"/>
      <c r="EX37" s="68"/>
      <c r="EY37" s="68"/>
      <c r="EZ37" s="68"/>
      <c r="FA37" s="68"/>
      <c r="FB37" s="68"/>
      <c r="FC37" s="68"/>
      <c r="FD37" s="68"/>
      <c r="FE37" s="68"/>
      <c r="FF37" s="68"/>
      <c r="FG37" s="68"/>
      <c r="FH37" s="68"/>
      <c r="FI37" s="68"/>
      <c r="FJ37" s="68"/>
      <c r="FK37" s="68"/>
      <c r="FL37" s="68"/>
      <c r="FM37" s="68"/>
      <c r="FN37" s="68"/>
      <c r="FO37" s="68"/>
      <c r="FP37" s="68"/>
      <c r="FQ37" s="68"/>
      <c r="FR37" s="68"/>
      <c r="FS37" s="68"/>
      <c r="FT37" s="68"/>
      <c r="FU37" s="68"/>
      <c r="FV37" s="68"/>
      <c r="FW37" s="68"/>
      <c r="FX37" s="68"/>
      <c r="FY37" s="68"/>
      <c r="FZ37" s="68"/>
      <c r="GA37" s="68"/>
      <c r="GB37" s="68"/>
      <c r="GC37" s="68"/>
      <c r="GD37" s="68"/>
      <c r="GE37" s="68"/>
      <c r="GF37" s="68"/>
      <c r="GG37" s="68"/>
      <c r="GH37" s="68"/>
      <c r="GI37" s="68"/>
      <c r="GJ37" s="68"/>
      <c r="GK37" s="68"/>
      <c r="GL37" s="68"/>
      <c r="GM37" s="68"/>
      <c r="GN37" s="68"/>
      <c r="GO37" s="68"/>
      <c r="GP37" s="68"/>
      <c r="GQ37" s="68"/>
      <c r="GR37" s="68"/>
      <c r="GS37" s="68"/>
      <c r="GT37" s="68"/>
      <c r="GU37" s="68"/>
      <c r="GV37" s="68"/>
      <c r="GW37" s="68"/>
      <c r="GX37" s="68"/>
      <c r="GY37" s="68"/>
      <c r="GZ37" s="68"/>
      <c r="HA37" s="68"/>
      <c r="HB37" s="68"/>
      <c r="HC37" s="68"/>
      <c r="HD37" s="68"/>
      <c r="HE37" s="68"/>
      <c r="HF37" s="68"/>
      <c r="HG37" s="68"/>
      <c r="HH37" s="68"/>
      <c r="HI37" s="68"/>
      <c r="HJ37" s="68"/>
      <c r="HK37" s="68"/>
      <c r="HL37" s="68"/>
      <c r="HM37" s="68"/>
      <c r="HN37" s="68"/>
      <c r="HO37" s="68"/>
      <c r="HP37" s="68"/>
      <c r="HQ37" s="68"/>
      <c r="HR37" s="68"/>
      <c r="HS37" s="68"/>
      <c r="HT37" s="68"/>
      <c r="HU37" s="68"/>
      <c r="HV37" s="68"/>
      <c r="HW37" s="68"/>
      <c r="HX37" s="68"/>
      <c r="HY37" s="68"/>
      <c r="HZ37" s="68"/>
      <c r="IA37" s="68"/>
      <c r="IB37" s="68"/>
      <c r="IC37" s="68"/>
      <c r="ID37" s="68"/>
      <c r="IE37" s="68"/>
      <c r="IF37" s="68"/>
      <c r="IG37" s="68"/>
      <c r="IH37" s="68"/>
      <c r="II37" s="68"/>
      <c r="IJ37" s="68"/>
      <c r="IK37" s="68"/>
      <c r="IL37" s="68"/>
      <c r="IM37" s="68"/>
      <c r="IN37" s="68"/>
      <c r="IO37" s="68"/>
    </row>
    <row r="38" spans="1:249" s="2" customFormat="1" ht="177.75" customHeight="1">
      <c r="A38" s="31">
        <v>29</v>
      </c>
      <c r="B38" s="39" t="s">
        <v>224</v>
      </c>
      <c r="C38" s="39" t="s">
        <v>225</v>
      </c>
      <c r="D38" s="39" t="s">
        <v>226</v>
      </c>
      <c r="E38" s="39" t="s">
        <v>32</v>
      </c>
      <c r="F38" s="39" t="s">
        <v>227</v>
      </c>
      <c r="G38" s="39">
        <v>48</v>
      </c>
      <c r="H38" s="39">
        <v>48</v>
      </c>
      <c r="I38" s="39"/>
      <c r="J38" s="39"/>
      <c r="K38" s="39"/>
      <c r="L38" s="35" t="s">
        <v>113</v>
      </c>
      <c r="M38" s="39" t="s">
        <v>228</v>
      </c>
      <c r="N38" s="39" t="s">
        <v>229</v>
      </c>
      <c r="O38" s="59">
        <v>43760</v>
      </c>
      <c r="P38" s="59">
        <v>43806</v>
      </c>
      <c r="Q38" s="59">
        <v>43821</v>
      </c>
      <c r="R38" s="39" t="s">
        <v>230</v>
      </c>
      <c r="S38" s="63"/>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68"/>
      <c r="EV38" s="68"/>
      <c r="EW38" s="68"/>
      <c r="EX38" s="68"/>
      <c r="EY38" s="68"/>
      <c r="EZ38" s="68"/>
      <c r="FA38" s="68"/>
      <c r="FB38" s="68"/>
      <c r="FC38" s="68"/>
      <c r="FD38" s="68"/>
      <c r="FE38" s="68"/>
      <c r="FF38" s="68"/>
      <c r="FG38" s="68"/>
      <c r="FH38" s="68"/>
      <c r="FI38" s="68"/>
      <c r="FJ38" s="68"/>
      <c r="FK38" s="68"/>
      <c r="FL38" s="68"/>
      <c r="FM38" s="68"/>
      <c r="FN38" s="68"/>
      <c r="FO38" s="68"/>
      <c r="FP38" s="68"/>
      <c r="FQ38" s="68"/>
      <c r="FR38" s="68"/>
      <c r="FS38" s="68"/>
      <c r="FT38" s="68"/>
      <c r="FU38" s="68"/>
      <c r="FV38" s="68"/>
      <c r="FW38" s="68"/>
      <c r="FX38" s="68"/>
      <c r="FY38" s="68"/>
      <c r="FZ38" s="68"/>
      <c r="GA38" s="68"/>
      <c r="GB38" s="68"/>
      <c r="GC38" s="68"/>
      <c r="GD38" s="68"/>
      <c r="GE38" s="68"/>
      <c r="GF38" s="68"/>
      <c r="GG38" s="68"/>
      <c r="GH38" s="68"/>
      <c r="GI38" s="68"/>
      <c r="GJ38" s="68"/>
      <c r="GK38" s="68"/>
      <c r="GL38" s="68"/>
      <c r="GM38" s="68"/>
      <c r="GN38" s="68"/>
      <c r="GO38" s="68"/>
      <c r="GP38" s="68"/>
      <c r="GQ38" s="68"/>
      <c r="GR38" s="68"/>
      <c r="GS38" s="68"/>
      <c r="GT38" s="68"/>
      <c r="GU38" s="68"/>
      <c r="GV38" s="68"/>
      <c r="GW38" s="68"/>
      <c r="GX38" s="68"/>
      <c r="GY38" s="68"/>
      <c r="GZ38" s="68"/>
      <c r="HA38" s="68"/>
      <c r="HB38" s="68"/>
      <c r="HC38" s="68"/>
      <c r="HD38" s="68"/>
      <c r="HE38" s="68"/>
      <c r="HF38" s="68"/>
      <c r="HG38" s="68"/>
      <c r="HH38" s="68"/>
      <c r="HI38" s="68"/>
      <c r="HJ38" s="68"/>
      <c r="HK38" s="68"/>
      <c r="HL38" s="68"/>
      <c r="HM38" s="68"/>
      <c r="HN38" s="68"/>
      <c r="HO38" s="68"/>
      <c r="HP38" s="68"/>
      <c r="HQ38" s="68"/>
      <c r="HR38" s="68"/>
      <c r="HS38" s="68"/>
      <c r="HT38" s="68"/>
      <c r="HU38" s="68"/>
      <c r="HV38" s="68"/>
      <c r="HW38" s="68"/>
      <c r="HX38" s="68"/>
      <c r="HY38" s="68"/>
      <c r="HZ38" s="68"/>
      <c r="IA38" s="68"/>
      <c r="IB38" s="68"/>
      <c r="IC38" s="68"/>
      <c r="ID38" s="68"/>
      <c r="IE38" s="68"/>
      <c r="IF38" s="68"/>
      <c r="IG38" s="68"/>
      <c r="IH38" s="68"/>
      <c r="II38" s="68"/>
      <c r="IJ38" s="68"/>
      <c r="IK38" s="68"/>
      <c r="IL38" s="68"/>
      <c r="IM38" s="68"/>
      <c r="IN38" s="68"/>
      <c r="IO38" s="68"/>
    </row>
    <row r="39" spans="1:249" s="5" customFormat="1" ht="49.5" customHeight="1">
      <c r="A39" s="23" t="s">
        <v>231</v>
      </c>
      <c r="B39" s="23"/>
      <c r="C39" s="23"/>
      <c r="D39" s="23"/>
      <c r="E39" s="23"/>
      <c r="F39" s="30"/>
      <c r="G39" s="23">
        <f aca="true" t="shared" si="4" ref="G39:K39">SUM(G40:G41)</f>
        <v>2846.515</v>
      </c>
      <c r="H39" s="23">
        <f t="shared" si="4"/>
        <v>0</v>
      </c>
      <c r="I39" s="23">
        <f t="shared" si="4"/>
        <v>2846.515</v>
      </c>
      <c r="J39" s="23">
        <f t="shared" si="4"/>
        <v>0</v>
      </c>
      <c r="K39" s="23">
        <f t="shared" si="4"/>
        <v>0</v>
      </c>
      <c r="L39" s="23"/>
      <c r="M39" s="23"/>
      <c r="N39" s="23"/>
      <c r="O39" s="53"/>
      <c r="P39" s="23"/>
      <c r="Q39" s="23"/>
      <c r="R39" s="23"/>
      <c r="S39" s="23"/>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8"/>
      <c r="EV39" s="68"/>
      <c r="EW39" s="68"/>
      <c r="EX39" s="68"/>
      <c r="EY39" s="68"/>
      <c r="EZ39" s="68"/>
      <c r="FA39" s="68"/>
      <c r="FB39" s="68"/>
      <c r="FC39" s="68"/>
      <c r="FD39" s="68"/>
      <c r="FE39" s="68"/>
      <c r="FF39" s="68"/>
      <c r="FG39" s="68"/>
      <c r="FH39" s="68"/>
      <c r="FI39" s="68"/>
      <c r="FJ39" s="68"/>
      <c r="FK39" s="68"/>
      <c r="FL39" s="68"/>
      <c r="FM39" s="68"/>
      <c r="FN39" s="68"/>
      <c r="FO39" s="68"/>
      <c r="FP39" s="68"/>
      <c r="FQ39" s="68"/>
      <c r="FR39" s="68"/>
      <c r="FS39" s="68"/>
      <c r="FT39" s="68"/>
      <c r="FU39" s="68"/>
      <c r="FV39" s="68"/>
      <c r="FW39" s="68"/>
      <c r="FX39" s="68"/>
      <c r="FY39" s="68"/>
      <c r="FZ39" s="68"/>
      <c r="GA39" s="68"/>
      <c r="GB39" s="68"/>
      <c r="GC39" s="68"/>
      <c r="GD39" s="68"/>
      <c r="GE39" s="68"/>
      <c r="GF39" s="68"/>
      <c r="GG39" s="68"/>
      <c r="GH39" s="68"/>
      <c r="GI39" s="68"/>
      <c r="GJ39" s="68"/>
      <c r="GK39" s="68"/>
      <c r="GL39" s="68"/>
      <c r="GM39" s="68"/>
      <c r="GN39" s="68"/>
      <c r="GO39" s="68"/>
      <c r="GP39" s="68"/>
      <c r="GQ39" s="68"/>
      <c r="GR39" s="68"/>
      <c r="GS39" s="68"/>
      <c r="GT39" s="68"/>
      <c r="GU39" s="68"/>
      <c r="GV39" s="68"/>
      <c r="GW39" s="68"/>
      <c r="GX39" s="68"/>
      <c r="GY39" s="68"/>
      <c r="GZ39" s="68"/>
      <c r="HA39" s="68"/>
      <c r="HB39" s="68"/>
      <c r="HC39" s="68"/>
      <c r="HD39" s="68"/>
      <c r="HE39" s="68"/>
      <c r="HF39" s="68"/>
      <c r="HG39" s="68"/>
      <c r="HH39" s="68"/>
      <c r="HI39" s="68"/>
      <c r="HJ39" s="68"/>
      <c r="HK39" s="68"/>
      <c r="HL39" s="68"/>
      <c r="HM39" s="68"/>
      <c r="HN39" s="68"/>
      <c r="HO39" s="68"/>
      <c r="HP39" s="68"/>
      <c r="HQ39" s="68"/>
      <c r="HR39" s="68"/>
      <c r="HS39" s="68"/>
      <c r="HT39" s="68"/>
      <c r="HU39" s="68"/>
      <c r="HV39" s="68"/>
      <c r="HW39" s="68"/>
      <c r="HX39" s="68"/>
      <c r="HY39" s="68"/>
      <c r="HZ39" s="68"/>
      <c r="IA39" s="68"/>
      <c r="IB39" s="68"/>
      <c r="IC39" s="68"/>
      <c r="ID39" s="68"/>
      <c r="IE39" s="68"/>
      <c r="IF39" s="68"/>
      <c r="IG39" s="68"/>
      <c r="IH39" s="68"/>
      <c r="II39" s="68"/>
      <c r="IJ39" s="68"/>
      <c r="IK39" s="68"/>
      <c r="IL39" s="68"/>
      <c r="IM39" s="68"/>
      <c r="IN39" s="68"/>
      <c r="IO39" s="68"/>
    </row>
    <row r="40" spans="1:249" s="6" customFormat="1" ht="204.75" customHeight="1">
      <c r="A40" s="35">
        <v>30</v>
      </c>
      <c r="B40" s="35" t="s">
        <v>232</v>
      </c>
      <c r="C40" s="35" t="s">
        <v>233</v>
      </c>
      <c r="D40" s="35" t="s">
        <v>234</v>
      </c>
      <c r="E40" s="35" t="s">
        <v>235</v>
      </c>
      <c r="F40" s="35" t="s">
        <v>236</v>
      </c>
      <c r="G40" s="35">
        <v>1066.686</v>
      </c>
      <c r="H40" s="35"/>
      <c r="I40" s="35">
        <v>1066.686</v>
      </c>
      <c r="J40" s="35"/>
      <c r="K40" s="35"/>
      <c r="L40" s="35" t="s">
        <v>237</v>
      </c>
      <c r="M40" s="35" t="s">
        <v>238</v>
      </c>
      <c r="N40" s="35" t="s">
        <v>239</v>
      </c>
      <c r="O40" s="56">
        <v>43399</v>
      </c>
      <c r="P40" s="56">
        <v>43663</v>
      </c>
      <c r="Q40" s="56">
        <v>43931</v>
      </c>
      <c r="R40" s="35" t="s">
        <v>223</v>
      </c>
      <c r="S40" s="29"/>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c r="FC40" s="64"/>
      <c r="FD40" s="64"/>
      <c r="FE40" s="64"/>
      <c r="FF40" s="64"/>
      <c r="FG40" s="64"/>
      <c r="FH40" s="64"/>
      <c r="FI40" s="64"/>
      <c r="FJ40" s="64"/>
      <c r="FK40" s="64"/>
      <c r="FL40" s="64"/>
      <c r="FM40" s="64"/>
      <c r="FN40" s="64"/>
      <c r="FO40" s="64"/>
      <c r="FP40" s="64"/>
      <c r="FQ40" s="64"/>
      <c r="FR40" s="64"/>
      <c r="FS40" s="64"/>
      <c r="FT40" s="64"/>
      <c r="FU40" s="64"/>
      <c r="FV40" s="64"/>
      <c r="FW40" s="64"/>
      <c r="FX40" s="64"/>
      <c r="FY40" s="64"/>
      <c r="FZ40" s="64"/>
      <c r="GA40" s="64"/>
      <c r="GB40" s="64"/>
      <c r="GC40" s="64"/>
      <c r="GD40" s="64"/>
      <c r="GE40" s="64"/>
      <c r="GF40" s="64"/>
      <c r="GG40" s="64"/>
      <c r="GH40" s="64"/>
      <c r="GI40" s="64"/>
      <c r="GJ40" s="64"/>
      <c r="GK40" s="64"/>
      <c r="GL40" s="64"/>
      <c r="GM40" s="64"/>
      <c r="GN40" s="64"/>
      <c r="GO40" s="64"/>
      <c r="GP40" s="64"/>
      <c r="GQ40" s="64"/>
      <c r="GR40" s="64"/>
      <c r="GS40" s="64"/>
      <c r="GT40" s="64"/>
      <c r="GU40" s="64"/>
      <c r="GV40" s="64"/>
      <c r="GW40" s="64"/>
      <c r="GX40" s="64"/>
      <c r="GY40" s="64"/>
      <c r="GZ40" s="64"/>
      <c r="HA40" s="64"/>
      <c r="HB40" s="64"/>
      <c r="HC40" s="64"/>
      <c r="HD40" s="64"/>
      <c r="HE40" s="64"/>
      <c r="HF40" s="64"/>
      <c r="HG40" s="64"/>
      <c r="HH40" s="64"/>
      <c r="HI40" s="64"/>
      <c r="HJ40" s="64"/>
      <c r="HK40" s="64"/>
      <c r="HL40" s="64"/>
      <c r="HM40" s="64"/>
      <c r="HN40" s="64"/>
      <c r="HO40" s="64"/>
      <c r="HP40" s="64"/>
      <c r="HQ40" s="64"/>
      <c r="HR40" s="64"/>
      <c r="HS40" s="64"/>
      <c r="HT40" s="64"/>
      <c r="HU40" s="64"/>
      <c r="HV40" s="64"/>
      <c r="HW40" s="64"/>
      <c r="HX40" s="64"/>
      <c r="HY40" s="64"/>
      <c r="HZ40" s="64"/>
      <c r="IA40" s="64"/>
      <c r="IB40" s="64"/>
      <c r="IC40" s="64"/>
      <c r="ID40" s="64"/>
      <c r="IE40" s="64"/>
      <c r="IF40" s="64"/>
      <c r="IG40" s="64"/>
      <c r="IH40" s="64"/>
      <c r="II40" s="64"/>
      <c r="IJ40" s="64"/>
      <c r="IK40" s="64"/>
      <c r="IL40" s="64"/>
      <c r="IM40" s="64"/>
      <c r="IN40" s="64"/>
      <c r="IO40" s="64"/>
    </row>
    <row r="41" spans="1:249" s="7" customFormat="1" ht="331.5" customHeight="1">
      <c r="A41" s="35">
        <v>31</v>
      </c>
      <c r="B41" s="35" t="s">
        <v>240</v>
      </c>
      <c r="C41" s="35" t="s">
        <v>241</v>
      </c>
      <c r="D41" s="35" t="s">
        <v>242</v>
      </c>
      <c r="E41" s="35" t="s">
        <v>243</v>
      </c>
      <c r="F41" s="35" t="s">
        <v>244</v>
      </c>
      <c r="G41" s="35">
        <v>1779.829</v>
      </c>
      <c r="H41" s="35"/>
      <c r="I41" s="35">
        <v>1779.829</v>
      </c>
      <c r="J41" s="35"/>
      <c r="K41" s="35"/>
      <c r="L41" s="35" t="s">
        <v>237</v>
      </c>
      <c r="M41" s="35" t="s">
        <v>245</v>
      </c>
      <c r="N41" s="35" t="s">
        <v>246</v>
      </c>
      <c r="O41" s="52">
        <v>43781</v>
      </c>
      <c r="P41" s="52">
        <v>43784</v>
      </c>
      <c r="Q41" s="52">
        <v>43961</v>
      </c>
      <c r="R41" s="35" t="s">
        <v>247</v>
      </c>
      <c r="S41" s="29"/>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9"/>
      <c r="EV41" s="69"/>
      <c r="EW41" s="69"/>
      <c r="EX41" s="69"/>
      <c r="EY41" s="69"/>
      <c r="EZ41" s="69"/>
      <c r="FA41" s="69"/>
      <c r="FB41" s="69"/>
      <c r="FC41" s="69"/>
      <c r="FD41" s="69"/>
      <c r="FE41" s="69"/>
      <c r="FF41" s="69"/>
      <c r="FG41" s="69"/>
      <c r="FH41" s="69"/>
      <c r="FI41" s="69"/>
      <c r="FJ41" s="69"/>
      <c r="FK41" s="69"/>
      <c r="FL41" s="69"/>
      <c r="FM41" s="69"/>
      <c r="FN41" s="69"/>
      <c r="FO41" s="69"/>
      <c r="FP41" s="69"/>
      <c r="FQ41" s="69"/>
      <c r="FR41" s="69"/>
      <c r="FS41" s="69"/>
      <c r="FT41" s="69"/>
      <c r="FU41" s="69"/>
      <c r="FV41" s="69"/>
      <c r="FW41" s="69"/>
      <c r="FX41" s="69"/>
      <c r="FY41" s="69"/>
      <c r="FZ41" s="69"/>
      <c r="GA41" s="69"/>
      <c r="GB41" s="69"/>
      <c r="GC41" s="69"/>
      <c r="GD41" s="69"/>
      <c r="GE41" s="69"/>
      <c r="GF41" s="69"/>
      <c r="GG41" s="69"/>
      <c r="GH41" s="69"/>
      <c r="GI41" s="69"/>
      <c r="GJ41" s="69"/>
      <c r="GK41" s="69"/>
      <c r="GL41" s="69"/>
      <c r="GM41" s="69"/>
      <c r="GN41" s="69"/>
      <c r="GO41" s="69"/>
      <c r="GP41" s="69"/>
      <c r="GQ41" s="69"/>
      <c r="GR41" s="69"/>
      <c r="GS41" s="69"/>
      <c r="GT41" s="69"/>
      <c r="GU41" s="69"/>
      <c r="GV41" s="69"/>
      <c r="GW41" s="69"/>
      <c r="GX41" s="69"/>
      <c r="GY41" s="69"/>
      <c r="GZ41" s="69"/>
      <c r="HA41" s="69"/>
      <c r="HB41" s="69"/>
      <c r="HC41" s="69"/>
      <c r="HD41" s="69"/>
      <c r="HE41" s="69"/>
      <c r="HF41" s="69"/>
      <c r="HG41" s="69"/>
      <c r="HH41" s="69"/>
      <c r="HI41" s="69"/>
      <c r="HJ41" s="69"/>
      <c r="HK41" s="69"/>
      <c r="HL41" s="69"/>
      <c r="HM41" s="69"/>
      <c r="HN41" s="69"/>
      <c r="HO41" s="69"/>
      <c r="HP41" s="69"/>
      <c r="HQ41" s="69"/>
      <c r="HR41" s="69"/>
      <c r="HS41" s="69"/>
      <c r="HT41" s="69"/>
      <c r="HU41" s="69"/>
      <c r="HV41" s="69"/>
      <c r="HW41" s="69"/>
      <c r="HX41" s="69"/>
      <c r="HY41" s="69"/>
      <c r="HZ41" s="69"/>
      <c r="IA41" s="69"/>
      <c r="IB41" s="69"/>
      <c r="IC41" s="69"/>
      <c r="ID41" s="69"/>
      <c r="IE41" s="69"/>
      <c r="IF41" s="69"/>
      <c r="IG41" s="69"/>
      <c r="IH41" s="69"/>
      <c r="II41" s="69"/>
      <c r="IJ41" s="69"/>
      <c r="IK41" s="69"/>
      <c r="IL41" s="69"/>
      <c r="IM41" s="69"/>
      <c r="IN41" s="69"/>
      <c r="IO41" s="69"/>
    </row>
    <row r="42" spans="1:249" s="7" customFormat="1" ht="75" customHeight="1">
      <c r="A42" s="40" t="s">
        <v>248</v>
      </c>
      <c r="B42" s="41"/>
      <c r="C42" s="23"/>
      <c r="D42" s="23"/>
      <c r="E42" s="23"/>
      <c r="F42" s="23"/>
      <c r="G42" s="23">
        <f aca="true" t="shared" si="5" ref="G42:K42">SUM(G43:G44)</f>
        <v>1595.4499999999998</v>
      </c>
      <c r="H42" s="23">
        <f t="shared" si="5"/>
        <v>0</v>
      </c>
      <c r="I42" s="23">
        <f t="shared" si="5"/>
        <v>256.1</v>
      </c>
      <c r="J42" s="23">
        <f t="shared" si="5"/>
        <v>1339.35</v>
      </c>
      <c r="K42" s="23">
        <f t="shared" si="5"/>
        <v>0</v>
      </c>
      <c r="L42" s="23"/>
      <c r="M42" s="23"/>
      <c r="N42" s="23"/>
      <c r="O42" s="60"/>
      <c r="P42" s="60"/>
      <c r="Q42" s="60"/>
      <c r="R42" s="23"/>
      <c r="S42" s="47"/>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9"/>
      <c r="EV42" s="69"/>
      <c r="EW42" s="69"/>
      <c r="EX42" s="69"/>
      <c r="EY42" s="69"/>
      <c r="EZ42" s="69"/>
      <c r="FA42" s="69"/>
      <c r="FB42" s="69"/>
      <c r="FC42" s="69"/>
      <c r="FD42" s="69"/>
      <c r="FE42" s="69"/>
      <c r="FF42" s="69"/>
      <c r="FG42" s="69"/>
      <c r="FH42" s="69"/>
      <c r="FI42" s="69"/>
      <c r="FJ42" s="69"/>
      <c r="FK42" s="69"/>
      <c r="FL42" s="69"/>
      <c r="FM42" s="69"/>
      <c r="FN42" s="69"/>
      <c r="FO42" s="69"/>
      <c r="FP42" s="69"/>
      <c r="FQ42" s="69"/>
      <c r="FR42" s="69"/>
      <c r="FS42" s="69"/>
      <c r="FT42" s="69"/>
      <c r="FU42" s="69"/>
      <c r="FV42" s="69"/>
      <c r="FW42" s="69"/>
      <c r="FX42" s="69"/>
      <c r="FY42" s="69"/>
      <c r="FZ42" s="69"/>
      <c r="GA42" s="69"/>
      <c r="GB42" s="69"/>
      <c r="GC42" s="69"/>
      <c r="GD42" s="69"/>
      <c r="GE42" s="69"/>
      <c r="GF42" s="69"/>
      <c r="GG42" s="69"/>
      <c r="GH42" s="69"/>
      <c r="GI42" s="69"/>
      <c r="GJ42" s="69"/>
      <c r="GK42" s="69"/>
      <c r="GL42" s="69"/>
      <c r="GM42" s="69"/>
      <c r="GN42" s="69"/>
      <c r="GO42" s="69"/>
      <c r="GP42" s="69"/>
      <c r="GQ42" s="69"/>
      <c r="GR42" s="69"/>
      <c r="GS42" s="69"/>
      <c r="GT42" s="69"/>
      <c r="GU42" s="69"/>
      <c r="GV42" s="69"/>
      <c r="GW42" s="69"/>
      <c r="GX42" s="69"/>
      <c r="GY42" s="69"/>
      <c r="GZ42" s="69"/>
      <c r="HA42" s="69"/>
      <c r="HB42" s="69"/>
      <c r="HC42" s="69"/>
      <c r="HD42" s="69"/>
      <c r="HE42" s="69"/>
      <c r="HF42" s="69"/>
      <c r="HG42" s="69"/>
      <c r="HH42" s="69"/>
      <c r="HI42" s="69"/>
      <c r="HJ42" s="69"/>
      <c r="HK42" s="69"/>
      <c r="HL42" s="69"/>
      <c r="HM42" s="69"/>
      <c r="HN42" s="69"/>
      <c r="HO42" s="69"/>
      <c r="HP42" s="69"/>
      <c r="HQ42" s="69"/>
      <c r="HR42" s="69"/>
      <c r="HS42" s="69"/>
      <c r="HT42" s="69"/>
      <c r="HU42" s="69"/>
      <c r="HV42" s="69"/>
      <c r="HW42" s="69"/>
      <c r="HX42" s="69"/>
      <c r="HY42" s="69"/>
      <c r="HZ42" s="69"/>
      <c r="IA42" s="69"/>
      <c r="IB42" s="69"/>
      <c r="IC42" s="69"/>
      <c r="ID42" s="69"/>
      <c r="IE42" s="69"/>
      <c r="IF42" s="69"/>
      <c r="IG42" s="69"/>
      <c r="IH42" s="69"/>
      <c r="II42" s="69"/>
      <c r="IJ42" s="69"/>
      <c r="IK42" s="69"/>
      <c r="IL42" s="69"/>
      <c r="IM42" s="69"/>
      <c r="IN42" s="69"/>
      <c r="IO42" s="69"/>
    </row>
    <row r="43" spans="1:249" s="7" customFormat="1" ht="240" customHeight="1">
      <c r="A43" s="35">
        <v>32</v>
      </c>
      <c r="B43" s="35" t="s">
        <v>249</v>
      </c>
      <c r="C43" s="35" t="s">
        <v>250</v>
      </c>
      <c r="D43" s="35" t="s">
        <v>251</v>
      </c>
      <c r="E43" s="35" t="s">
        <v>252</v>
      </c>
      <c r="F43" s="35" t="s">
        <v>253</v>
      </c>
      <c r="G43" s="35">
        <v>256.1</v>
      </c>
      <c r="H43" s="35"/>
      <c r="I43" s="35">
        <v>256.1</v>
      </c>
      <c r="J43" s="35"/>
      <c r="K43" s="35"/>
      <c r="L43" s="35" t="s">
        <v>254</v>
      </c>
      <c r="M43" s="35" t="s">
        <v>255</v>
      </c>
      <c r="N43" s="35" t="s">
        <v>256</v>
      </c>
      <c r="O43" s="52" t="s">
        <v>257</v>
      </c>
      <c r="P43" s="52" t="s">
        <v>258</v>
      </c>
      <c r="Q43" s="52">
        <v>44037</v>
      </c>
      <c r="R43" s="52">
        <v>44053</v>
      </c>
      <c r="S43" s="29"/>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9"/>
      <c r="EV43" s="69"/>
      <c r="EW43" s="69"/>
      <c r="EX43" s="69"/>
      <c r="EY43" s="69"/>
      <c r="EZ43" s="69"/>
      <c r="FA43" s="69"/>
      <c r="FB43" s="69"/>
      <c r="FC43" s="69"/>
      <c r="FD43" s="69"/>
      <c r="FE43" s="69"/>
      <c r="FF43" s="69"/>
      <c r="FG43" s="69"/>
      <c r="FH43" s="69"/>
      <c r="FI43" s="69"/>
      <c r="FJ43" s="69"/>
      <c r="FK43" s="69"/>
      <c r="FL43" s="69"/>
      <c r="FM43" s="69"/>
      <c r="FN43" s="69"/>
      <c r="FO43" s="69"/>
      <c r="FP43" s="69"/>
      <c r="FQ43" s="69"/>
      <c r="FR43" s="69"/>
      <c r="FS43" s="69"/>
      <c r="FT43" s="69"/>
      <c r="FU43" s="69"/>
      <c r="FV43" s="69"/>
      <c r="FW43" s="69"/>
      <c r="FX43" s="69"/>
      <c r="FY43" s="69"/>
      <c r="FZ43" s="69"/>
      <c r="GA43" s="69"/>
      <c r="GB43" s="69"/>
      <c r="GC43" s="69"/>
      <c r="GD43" s="69"/>
      <c r="GE43" s="69"/>
      <c r="GF43" s="69"/>
      <c r="GG43" s="69"/>
      <c r="GH43" s="69"/>
      <c r="GI43" s="69"/>
      <c r="GJ43" s="69"/>
      <c r="GK43" s="69"/>
      <c r="GL43" s="69"/>
      <c r="GM43" s="69"/>
      <c r="GN43" s="69"/>
      <c r="GO43" s="69"/>
      <c r="GP43" s="69"/>
      <c r="GQ43" s="69"/>
      <c r="GR43" s="69"/>
      <c r="GS43" s="69"/>
      <c r="GT43" s="69"/>
      <c r="GU43" s="69"/>
      <c r="GV43" s="69"/>
      <c r="GW43" s="69"/>
      <c r="GX43" s="69"/>
      <c r="GY43" s="69"/>
      <c r="GZ43" s="69"/>
      <c r="HA43" s="69"/>
      <c r="HB43" s="69"/>
      <c r="HC43" s="69"/>
      <c r="HD43" s="69"/>
      <c r="HE43" s="69"/>
      <c r="HF43" s="69"/>
      <c r="HG43" s="69"/>
      <c r="HH43" s="69"/>
      <c r="HI43" s="69"/>
      <c r="HJ43" s="69"/>
      <c r="HK43" s="69"/>
      <c r="HL43" s="69"/>
      <c r="HM43" s="69"/>
      <c r="HN43" s="69"/>
      <c r="HO43" s="69"/>
      <c r="HP43" s="69"/>
      <c r="HQ43" s="69"/>
      <c r="HR43" s="69"/>
      <c r="HS43" s="69"/>
      <c r="HT43" s="69"/>
      <c r="HU43" s="69"/>
      <c r="HV43" s="69"/>
      <c r="HW43" s="69"/>
      <c r="HX43" s="69"/>
      <c r="HY43" s="69"/>
      <c r="HZ43" s="69"/>
      <c r="IA43" s="69"/>
      <c r="IB43" s="69"/>
      <c r="IC43" s="69"/>
      <c r="ID43" s="69"/>
      <c r="IE43" s="69"/>
      <c r="IF43" s="69"/>
      <c r="IG43" s="69"/>
      <c r="IH43" s="69"/>
      <c r="II43" s="69"/>
      <c r="IJ43" s="69"/>
      <c r="IK43" s="69"/>
      <c r="IL43" s="69"/>
      <c r="IM43" s="69"/>
      <c r="IN43" s="69"/>
      <c r="IO43" s="69"/>
    </row>
    <row r="44" spans="1:249" s="7" customFormat="1" ht="402.75" customHeight="1">
      <c r="A44" s="35">
        <v>33</v>
      </c>
      <c r="B44" s="35" t="s">
        <v>259</v>
      </c>
      <c r="C44" s="35" t="s">
        <v>260</v>
      </c>
      <c r="D44" s="35" t="s">
        <v>261</v>
      </c>
      <c r="E44" s="35" t="s">
        <v>262</v>
      </c>
      <c r="F44" s="35" t="s">
        <v>263</v>
      </c>
      <c r="G44" s="35">
        <v>1339.35</v>
      </c>
      <c r="H44" s="35"/>
      <c r="I44" s="35"/>
      <c r="J44" s="35">
        <v>1339.35</v>
      </c>
      <c r="K44" s="35"/>
      <c r="L44" s="35" t="s">
        <v>254</v>
      </c>
      <c r="M44" s="35" t="s">
        <v>264</v>
      </c>
      <c r="N44" s="35" t="s">
        <v>265</v>
      </c>
      <c r="O44" s="52">
        <v>43718</v>
      </c>
      <c r="P44" s="52">
        <v>43728</v>
      </c>
      <c r="Q44" s="52">
        <v>44037</v>
      </c>
      <c r="R44" s="52">
        <v>44053</v>
      </c>
      <c r="S44" s="29"/>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c r="EP44" s="65"/>
      <c r="EQ44" s="65"/>
      <c r="ER44" s="65"/>
      <c r="ES44" s="65"/>
      <c r="ET44" s="65"/>
      <c r="EU44" s="69"/>
      <c r="EV44" s="69"/>
      <c r="EW44" s="69"/>
      <c r="EX44" s="69"/>
      <c r="EY44" s="69"/>
      <c r="EZ44" s="69"/>
      <c r="FA44" s="69"/>
      <c r="FB44" s="69"/>
      <c r="FC44" s="69"/>
      <c r="FD44" s="69"/>
      <c r="FE44" s="69"/>
      <c r="FF44" s="69"/>
      <c r="FG44" s="69"/>
      <c r="FH44" s="69"/>
      <c r="FI44" s="69"/>
      <c r="FJ44" s="69"/>
      <c r="FK44" s="69"/>
      <c r="FL44" s="69"/>
      <c r="FM44" s="69"/>
      <c r="FN44" s="69"/>
      <c r="FO44" s="69"/>
      <c r="FP44" s="69"/>
      <c r="FQ44" s="69"/>
      <c r="FR44" s="69"/>
      <c r="FS44" s="69"/>
      <c r="FT44" s="69"/>
      <c r="FU44" s="69"/>
      <c r="FV44" s="69"/>
      <c r="FW44" s="69"/>
      <c r="FX44" s="69"/>
      <c r="FY44" s="69"/>
      <c r="FZ44" s="69"/>
      <c r="GA44" s="69"/>
      <c r="GB44" s="69"/>
      <c r="GC44" s="69"/>
      <c r="GD44" s="69"/>
      <c r="GE44" s="69"/>
      <c r="GF44" s="69"/>
      <c r="GG44" s="69"/>
      <c r="GH44" s="69"/>
      <c r="GI44" s="69"/>
      <c r="GJ44" s="69"/>
      <c r="GK44" s="69"/>
      <c r="GL44" s="69"/>
      <c r="GM44" s="69"/>
      <c r="GN44" s="69"/>
      <c r="GO44" s="69"/>
      <c r="GP44" s="69"/>
      <c r="GQ44" s="69"/>
      <c r="GR44" s="69"/>
      <c r="GS44" s="69"/>
      <c r="GT44" s="69"/>
      <c r="GU44" s="69"/>
      <c r="GV44" s="69"/>
      <c r="GW44" s="69"/>
      <c r="GX44" s="69"/>
      <c r="GY44" s="69"/>
      <c r="GZ44" s="69"/>
      <c r="HA44" s="69"/>
      <c r="HB44" s="69"/>
      <c r="HC44" s="69"/>
      <c r="HD44" s="69"/>
      <c r="HE44" s="69"/>
      <c r="HF44" s="69"/>
      <c r="HG44" s="69"/>
      <c r="HH44" s="69"/>
      <c r="HI44" s="69"/>
      <c r="HJ44" s="69"/>
      <c r="HK44" s="69"/>
      <c r="HL44" s="69"/>
      <c r="HM44" s="69"/>
      <c r="HN44" s="69"/>
      <c r="HO44" s="69"/>
      <c r="HP44" s="69"/>
      <c r="HQ44" s="69"/>
      <c r="HR44" s="69"/>
      <c r="HS44" s="69"/>
      <c r="HT44" s="69"/>
      <c r="HU44" s="69"/>
      <c r="HV44" s="69"/>
      <c r="HW44" s="69"/>
      <c r="HX44" s="69"/>
      <c r="HY44" s="69"/>
      <c r="HZ44" s="69"/>
      <c r="IA44" s="69"/>
      <c r="IB44" s="69"/>
      <c r="IC44" s="69"/>
      <c r="ID44" s="69"/>
      <c r="IE44" s="69"/>
      <c r="IF44" s="69"/>
      <c r="IG44" s="69"/>
      <c r="IH44" s="69"/>
      <c r="II44" s="69"/>
      <c r="IJ44" s="69"/>
      <c r="IK44" s="69"/>
      <c r="IL44" s="69"/>
      <c r="IM44" s="69"/>
      <c r="IN44" s="69"/>
      <c r="IO44" s="69"/>
    </row>
    <row r="45" spans="1:249" s="2" customFormat="1" ht="75" customHeight="1">
      <c r="A45" s="23" t="s">
        <v>266</v>
      </c>
      <c r="B45" s="23"/>
      <c r="C45" s="23"/>
      <c r="D45" s="23"/>
      <c r="E45" s="23"/>
      <c r="F45" s="30"/>
      <c r="G45" s="30">
        <f aca="true" t="shared" si="6" ref="G45:K45">SUM(G46:G47)</f>
        <v>690</v>
      </c>
      <c r="H45" s="30">
        <f t="shared" si="6"/>
        <v>375</v>
      </c>
      <c r="I45" s="30">
        <f t="shared" si="6"/>
        <v>315</v>
      </c>
      <c r="J45" s="30">
        <f t="shared" si="6"/>
        <v>0</v>
      </c>
      <c r="K45" s="30">
        <f t="shared" si="6"/>
        <v>0</v>
      </c>
      <c r="L45" s="23"/>
      <c r="M45" s="23"/>
      <c r="N45" s="23"/>
      <c r="O45" s="53"/>
      <c r="P45" s="23"/>
      <c r="Q45" s="23"/>
      <c r="R45" s="23"/>
      <c r="S45" s="23"/>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68"/>
      <c r="EV45" s="68"/>
      <c r="EW45" s="68"/>
      <c r="EX45" s="68"/>
      <c r="EY45" s="68"/>
      <c r="EZ45" s="68"/>
      <c r="FA45" s="68"/>
      <c r="FB45" s="68"/>
      <c r="FC45" s="68"/>
      <c r="FD45" s="68"/>
      <c r="FE45" s="68"/>
      <c r="FF45" s="68"/>
      <c r="FG45" s="68"/>
      <c r="FH45" s="68"/>
      <c r="FI45" s="68"/>
      <c r="FJ45" s="68"/>
      <c r="FK45" s="68"/>
      <c r="FL45" s="68"/>
      <c r="FM45" s="68"/>
      <c r="FN45" s="68"/>
      <c r="FO45" s="68"/>
      <c r="FP45" s="68"/>
      <c r="FQ45" s="68"/>
      <c r="FR45" s="68"/>
      <c r="FS45" s="68"/>
      <c r="FT45" s="68"/>
      <c r="FU45" s="68"/>
      <c r="FV45" s="68"/>
      <c r="FW45" s="68"/>
      <c r="FX45" s="68"/>
      <c r="FY45" s="68"/>
      <c r="FZ45" s="68"/>
      <c r="GA45" s="68"/>
      <c r="GB45" s="68"/>
      <c r="GC45" s="68"/>
      <c r="GD45" s="68"/>
      <c r="GE45" s="68"/>
      <c r="GF45" s="68"/>
      <c r="GG45" s="68"/>
      <c r="GH45" s="68"/>
      <c r="GI45" s="68"/>
      <c r="GJ45" s="68"/>
      <c r="GK45" s="68"/>
      <c r="GL45" s="68"/>
      <c r="GM45" s="68"/>
      <c r="GN45" s="68"/>
      <c r="GO45" s="68"/>
      <c r="GP45" s="68"/>
      <c r="GQ45" s="68"/>
      <c r="GR45" s="68"/>
      <c r="GS45" s="68"/>
      <c r="GT45" s="68"/>
      <c r="GU45" s="68"/>
      <c r="GV45" s="68"/>
      <c r="GW45" s="68"/>
      <c r="GX45" s="68"/>
      <c r="GY45" s="68"/>
      <c r="GZ45" s="68"/>
      <c r="HA45" s="68"/>
      <c r="HB45" s="68"/>
      <c r="HC45" s="68"/>
      <c r="HD45" s="68"/>
      <c r="HE45" s="68"/>
      <c r="HF45" s="68"/>
      <c r="HG45" s="68"/>
      <c r="HH45" s="68"/>
      <c r="HI45" s="68"/>
      <c r="HJ45" s="68"/>
      <c r="HK45" s="68"/>
      <c r="HL45" s="68"/>
      <c r="HM45" s="68"/>
      <c r="HN45" s="68"/>
      <c r="HO45" s="68"/>
      <c r="HP45" s="68"/>
      <c r="HQ45" s="68"/>
      <c r="HR45" s="68"/>
      <c r="HS45" s="68"/>
      <c r="HT45" s="68"/>
      <c r="HU45" s="68"/>
      <c r="HV45" s="68"/>
      <c r="HW45" s="68"/>
      <c r="HX45" s="68"/>
      <c r="HY45" s="68"/>
      <c r="HZ45" s="68"/>
      <c r="IA45" s="68"/>
      <c r="IB45" s="68"/>
      <c r="IC45" s="68"/>
      <c r="ID45" s="68"/>
      <c r="IE45" s="68"/>
      <c r="IF45" s="68"/>
      <c r="IG45" s="68"/>
      <c r="IH45" s="68"/>
      <c r="II45" s="68"/>
      <c r="IJ45" s="68"/>
      <c r="IK45" s="68"/>
      <c r="IL45" s="68"/>
      <c r="IM45" s="68"/>
      <c r="IN45" s="68"/>
      <c r="IO45" s="68"/>
    </row>
    <row r="46" spans="1:249" s="6" customFormat="1" ht="165.75" customHeight="1">
      <c r="A46" s="35">
        <v>34</v>
      </c>
      <c r="B46" s="39" t="s">
        <v>267</v>
      </c>
      <c r="C46" s="39" t="s">
        <v>268</v>
      </c>
      <c r="D46" s="39" t="s">
        <v>269</v>
      </c>
      <c r="E46" s="39" t="s">
        <v>270</v>
      </c>
      <c r="F46" s="39" t="s">
        <v>271</v>
      </c>
      <c r="G46" s="39">
        <v>315</v>
      </c>
      <c r="H46" s="39"/>
      <c r="I46" s="39">
        <v>315</v>
      </c>
      <c r="J46" s="39"/>
      <c r="K46" s="39"/>
      <c r="L46" s="39" t="s">
        <v>272</v>
      </c>
      <c r="M46" s="39" t="s">
        <v>273</v>
      </c>
      <c r="N46" s="39" t="s">
        <v>274</v>
      </c>
      <c r="O46" s="55">
        <v>43785</v>
      </c>
      <c r="P46" s="55">
        <v>43794</v>
      </c>
      <c r="Q46" s="55">
        <v>43961</v>
      </c>
      <c r="R46" s="43" t="s">
        <v>275</v>
      </c>
      <c r="S46" s="63"/>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c r="FC46" s="64"/>
      <c r="FD46" s="64"/>
      <c r="FE46" s="64"/>
      <c r="FF46" s="64"/>
      <c r="FG46" s="64"/>
      <c r="FH46" s="64"/>
      <c r="FI46" s="64"/>
      <c r="FJ46" s="64"/>
      <c r="FK46" s="64"/>
      <c r="FL46" s="64"/>
      <c r="FM46" s="64"/>
      <c r="FN46" s="64"/>
      <c r="FO46" s="64"/>
      <c r="FP46" s="64"/>
      <c r="FQ46" s="64"/>
      <c r="FR46" s="64"/>
      <c r="FS46" s="64"/>
      <c r="FT46" s="64"/>
      <c r="FU46" s="64"/>
      <c r="FV46" s="64"/>
      <c r="FW46" s="64"/>
      <c r="FX46" s="64"/>
      <c r="FY46" s="64"/>
      <c r="FZ46" s="64"/>
      <c r="GA46" s="64"/>
      <c r="GB46" s="64"/>
      <c r="GC46" s="64"/>
      <c r="GD46" s="64"/>
      <c r="GE46" s="64"/>
      <c r="GF46" s="64"/>
      <c r="GG46" s="64"/>
      <c r="GH46" s="64"/>
      <c r="GI46" s="64"/>
      <c r="GJ46" s="64"/>
      <c r="GK46" s="64"/>
      <c r="GL46" s="64"/>
      <c r="GM46" s="64"/>
      <c r="GN46" s="64"/>
      <c r="GO46" s="64"/>
      <c r="GP46" s="64"/>
      <c r="GQ46" s="64"/>
      <c r="GR46" s="64"/>
      <c r="GS46" s="64"/>
      <c r="GT46" s="64"/>
      <c r="GU46" s="64"/>
      <c r="GV46" s="64"/>
      <c r="GW46" s="64"/>
      <c r="GX46" s="64"/>
      <c r="GY46" s="64"/>
      <c r="GZ46" s="64"/>
      <c r="HA46" s="64"/>
      <c r="HB46" s="64"/>
      <c r="HC46" s="64"/>
      <c r="HD46" s="64"/>
      <c r="HE46" s="64"/>
      <c r="HF46" s="64"/>
      <c r="HG46" s="64"/>
      <c r="HH46" s="64"/>
      <c r="HI46" s="64"/>
      <c r="HJ46" s="64"/>
      <c r="HK46" s="64"/>
      <c r="HL46" s="64"/>
      <c r="HM46" s="64"/>
      <c r="HN46" s="64"/>
      <c r="HO46" s="64"/>
      <c r="HP46" s="64"/>
      <c r="HQ46" s="64"/>
      <c r="HR46" s="64"/>
      <c r="HS46" s="64"/>
      <c r="HT46" s="64"/>
      <c r="HU46" s="64"/>
      <c r="HV46" s="64"/>
      <c r="HW46" s="64"/>
      <c r="HX46" s="64"/>
      <c r="HY46" s="64"/>
      <c r="HZ46" s="64"/>
      <c r="IA46" s="64"/>
      <c r="IB46" s="64"/>
      <c r="IC46" s="64"/>
      <c r="ID46" s="64"/>
      <c r="IE46" s="64"/>
      <c r="IF46" s="64"/>
      <c r="IG46" s="64"/>
      <c r="IH46" s="64"/>
      <c r="II46" s="64"/>
      <c r="IJ46" s="64"/>
      <c r="IK46" s="64"/>
      <c r="IL46" s="64"/>
      <c r="IM46" s="64"/>
      <c r="IN46" s="64"/>
      <c r="IO46" s="64"/>
    </row>
    <row r="47" spans="1:249" s="6" customFormat="1" ht="172.5" customHeight="1">
      <c r="A47" s="35">
        <v>35</v>
      </c>
      <c r="B47" s="39" t="s">
        <v>276</v>
      </c>
      <c r="C47" s="39" t="s">
        <v>277</v>
      </c>
      <c r="D47" s="39" t="s">
        <v>278</v>
      </c>
      <c r="E47" s="39" t="s">
        <v>270</v>
      </c>
      <c r="F47" s="39" t="s">
        <v>279</v>
      </c>
      <c r="G47" s="39">
        <v>375</v>
      </c>
      <c r="H47" s="39">
        <v>375</v>
      </c>
      <c r="I47" s="39"/>
      <c r="J47" s="39"/>
      <c r="K47" s="39"/>
      <c r="L47" s="39" t="s">
        <v>280</v>
      </c>
      <c r="M47" s="39" t="s">
        <v>281</v>
      </c>
      <c r="N47" s="39" t="s">
        <v>282</v>
      </c>
      <c r="O47" s="55" t="s">
        <v>283</v>
      </c>
      <c r="P47" s="55" t="s">
        <v>247</v>
      </c>
      <c r="Q47" s="55" t="s">
        <v>284</v>
      </c>
      <c r="R47" s="43" t="s">
        <v>285</v>
      </c>
      <c r="S47" s="63"/>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c r="EX47" s="64"/>
      <c r="EY47" s="64"/>
      <c r="EZ47" s="64"/>
      <c r="FA47" s="64"/>
      <c r="FB47" s="64"/>
      <c r="FC47" s="64"/>
      <c r="FD47" s="64"/>
      <c r="FE47" s="64"/>
      <c r="FF47" s="64"/>
      <c r="FG47" s="64"/>
      <c r="FH47" s="64"/>
      <c r="FI47" s="64"/>
      <c r="FJ47" s="64"/>
      <c r="FK47" s="64"/>
      <c r="FL47" s="64"/>
      <c r="FM47" s="64"/>
      <c r="FN47" s="64"/>
      <c r="FO47" s="64"/>
      <c r="FP47" s="64"/>
      <c r="FQ47" s="64"/>
      <c r="FR47" s="64"/>
      <c r="FS47" s="64"/>
      <c r="FT47" s="64"/>
      <c r="FU47" s="64"/>
      <c r="FV47" s="64"/>
      <c r="FW47" s="64"/>
      <c r="FX47" s="64"/>
      <c r="FY47" s="64"/>
      <c r="FZ47" s="64"/>
      <c r="GA47" s="64"/>
      <c r="GB47" s="64"/>
      <c r="GC47" s="64"/>
      <c r="GD47" s="64"/>
      <c r="GE47" s="64"/>
      <c r="GF47" s="64"/>
      <c r="GG47" s="64"/>
      <c r="GH47" s="64"/>
      <c r="GI47" s="64"/>
      <c r="GJ47" s="64"/>
      <c r="GK47" s="64"/>
      <c r="GL47" s="64"/>
      <c r="GM47" s="64"/>
      <c r="GN47" s="64"/>
      <c r="GO47" s="64"/>
      <c r="GP47" s="64"/>
      <c r="GQ47" s="64"/>
      <c r="GR47" s="64"/>
      <c r="GS47" s="64"/>
      <c r="GT47" s="64"/>
      <c r="GU47" s="64"/>
      <c r="GV47" s="64"/>
      <c r="GW47" s="64"/>
      <c r="GX47" s="64"/>
      <c r="GY47" s="64"/>
      <c r="GZ47" s="64"/>
      <c r="HA47" s="64"/>
      <c r="HB47" s="64"/>
      <c r="HC47" s="64"/>
      <c r="HD47" s="64"/>
      <c r="HE47" s="64"/>
      <c r="HF47" s="64"/>
      <c r="HG47" s="64"/>
      <c r="HH47" s="64"/>
      <c r="HI47" s="64"/>
      <c r="HJ47" s="64"/>
      <c r="HK47" s="64"/>
      <c r="HL47" s="64"/>
      <c r="HM47" s="64"/>
      <c r="HN47" s="64"/>
      <c r="HO47" s="64"/>
      <c r="HP47" s="64"/>
      <c r="HQ47" s="64"/>
      <c r="HR47" s="64"/>
      <c r="HS47" s="64"/>
      <c r="HT47" s="64"/>
      <c r="HU47" s="64"/>
      <c r="HV47" s="64"/>
      <c r="HW47" s="64"/>
      <c r="HX47" s="64"/>
      <c r="HY47" s="64"/>
      <c r="HZ47" s="64"/>
      <c r="IA47" s="64"/>
      <c r="IB47" s="64"/>
      <c r="IC47" s="64"/>
      <c r="ID47" s="64"/>
      <c r="IE47" s="64"/>
      <c r="IF47" s="64"/>
      <c r="IG47" s="64"/>
      <c r="IH47" s="64"/>
      <c r="II47" s="64"/>
      <c r="IJ47" s="64"/>
      <c r="IK47" s="64"/>
      <c r="IL47" s="64"/>
      <c r="IM47" s="64"/>
      <c r="IN47" s="64"/>
      <c r="IO47" s="64"/>
    </row>
    <row r="48" spans="1:249" s="6" customFormat="1" ht="78.75" customHeight="1">
      <c r="A48" s="23" t="s">
        <v>286</v>
      </c>
      <c r="B48" s="23"/>
      <c r="C48" s="23"/>
      <c r="D48" s="23"/>
      <c r="E48" s="23"/>
      <c r="F48" s="30"/>
      <c r="G48" s="42">
        <f aca="true" t="shared" si="7" ref="G48:K48">SUM(G49:G51)</f>
        <v>343</v>
      </c>
      <c r="H48" s="42">
        <f t="shared" si="7"/>
        <v>137</v>
      </c>
      <c r="I48" s="42">
        <f t="shared" si="7"/>
        <v>0</v>
      </c>
      <c r="J48" s="42">
        <f t="shared" si="7"/>
        <v>0</v>
      </c>
      <c r="K48" s="42">
        <f t="shared" si="7"/>
        <v>206</v>
      </c>
      <c r="L48" s="23"/>
      <c r="M48" s="23"/>
      <c r="N48" s="23"/>
      <c r="O48" s="53"/>
      <c r="P48" s="23"/>
      <c r="Q48" s="23"/>
      <c r="R48" s="23"/>
      <c r="S48" s="23"/>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c r="FC48" s="64"/>
      <c r="FD48" s="64"/>
      <c r="FE48" s="64"/>
      <c r="FF48" s="64"/>
      <c r="FG48" s="64"/>
      <c r="FH48" s="64"/>
      <c r="FI48" s="64"/>
      <c r="FJ48" s="64"/>
      <c r="FK48" s="64"/>
      <c r="FL48" s="64"/>
      <c r="FM48" s="64"/>
      <c r="FN48" s="64"/>
      <c r="FO48" s="64"/>
      <c r="FP48" s="64"/>
      <c r="FQ48" s="64"/>
      <c r="FR48" s="64"/>
      <c r="FS48" s="64"/>
      <c r="FT48" s="64"/>
      <c r="FU48" s="64"/>
      <c r="FV48" s="64"/>
      <c r="FW48" s="64"/>
      <c r="FX48" s="64"/>
      <c r="FY48" s="64"/>
      <c r="FZ48" s="64"/>
      <c r="GA48" s="64"/>
      <c r="GB48" s="64"/>
      <c r="GC48" s="64"/>
      <c r="GD48" s="64"/>
      <c r="GE48" s="64"/>
      <c r="GF48" s="64"/>
      <c r="GG48" s="64"/>
      <c r="GH48" s="64"/>
      <c r="GI48" s="64"/>
      <c r="GJ48" s="64"/>
      <c r="GK48" s="64"/>
      <c r="GL48" s="64"/>
      <c r="GM48" s="64"/>
      <c r="GN48" s="64"/>
      <c r="GO48" s="64"/>
      <c r="GP48" s="64"/>
      <c r="GQ48" s="64"/>
      <c r="GR48" s="64"/>
      <c r="GS48" s="64"/>
      <c r="GT48" s="64"/>
      <c r="GU48" s="64"/>
      <c r="GV48" s="64"/>
      <c r="GW48" s="64"/>
      <c r="GX48" s="64"/>
      <c r="GY48" s="64"/>
      <c r="GZ48" s="64"/>
      <c r="HA48" s="64"/>
      <c r="HB48" s="64"/>
      <c r="HC48" s="64"/>
      <c r="HD48" s="64"/>
      <c r="HE48" s="64"/>
      <c r="HF48" s="64"/>
      <c r="HG48" s="64"/>
      <c r="HH48" s="64"/>
      <c r="HI48" s="64"/>
      <c r="HJ48" s="64"/>
      <c r="HK48" s="64"/>
      <c r="HL48" s="64"/>
      <c r="HM48" s="64"/>
      <c r="HN48" s="64"/>
      <c r="HO48" s="64"/>
      <c r="HP48" s="64"/>
      <c r="HQ48" s="64"/>
      <c r="HR48" s="64"/>
      <c r="HS48" s="64"/>
      <c r="HT48" s="64"/>
      <c r="HU48" s="64"/>
      <c r="HV48" s="64"/>
      <c r="HW48" s="64"/>
      <c r="HX48" s="64"/>
      <c r="HY48" s="64"/>
      <c r="HZ48" s="64"/>
      <c r="IA48" s="64"/>
      <c r="IB48" s="64"/>
      <c r="IC48" s="64"/>
      <c r="ID48" s="64"/>
      <c r="IE48" s="64"/>
      <c r="IF48" s="64"/>
      <c r="IG48" s="64"/>
      <c r="IH48" s="64"/>
      <c r="II48" s="64"/>
      <c r="IJ48" s="64"/>
      <c r="IK48" s="64"/>
      <c r="IL48" s="64"/>
      <c r="IM48" s="64"/>
      <c r="IN48" s="64"/>
      <c r="IO48" s="64"/>
    </row>
    <row r="49" spans="1:249" s="6" customFormat="1" ht="181.5" customHeight="1">
      <c r="A49" s="35">
        <v>36</v>
      </c>
      <c r="B49" s="39" t="s">
        <v>287</v>
      </c>
      <c r="C49" s="39" t="s">
        <v>288</v>
      </c>
      <c r="D49" s="39" t="s">
        <v>289</v>
      </c>
      <c r="E49" s="39" t="s">
        <v>94</v>
      </c>
      <c r="F49" s="39" t="s">
        <v>290</v>
      </c>
      <c r="G49" s="39">
        <v>137</v>
      </c>
      <c r="H49" s="39">
        <v>137</v>
      </c>
      <c r="I49" s="39"/>
      <c r="J49" s="39"/>
      <c r="K49" s="39"/>
      <c r="L49" s="39" t="s">
        <v>291</v>
      </c>
      <c r="M49" s="29" t="s">
        <v>292</v>
      </c>
      <c r="N49" s="29" t="s">
        <v>293</v>
      </c>
      <c r="O49" s="55">
        <v>43793</v>
      </c>
      <c r="P49" s="55">
        <v>43824</v>
      </c>
      <c r="Q49" s="55">
        <v>43920</v>
      </c>
      <c r="R49" s="33" t="s">
        <v>294</v>
      </c>
      <c r="S49" s="63"/>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64"/>
      <c r="ET49" s="64"/>
      <c r="EU49" s="64"/>
      <c r="EV49" s="64"/>
      <c r="EW49" s="64"/>
      <c r="EX49" s="64"/>
      <c r="EY49" s="64"/>
      <c r="EZ49" s="64"/>
      <c r="FA49" s="64"/>
      <c r="FB49" s="64"/>
      <c r="FC49" s="64"/>
      <c r="FD49" s="64"/>
      <c r="FE49" s="64"/>
      <c r="FF49" s="64"/>
      <c r="FG49" s="64"/>
      <c r="FH49" s="64"/>
      <c r="FI49" s="64"/>
      <c r="FJ49" s="64"/>
      <c r="FK49" s="64"/>
      <c r="FL49" s="64"/>
      <c r="FM49" s="64"/>
      <c r="FN49" s="64"/>
      <c r="FO49" s="64"/>
      <c r="FP49" s="64"/>
      <c r="FQ49" s="64"/>
      <c r="FR49" s="64"/>
      <c r="FS49" s="64"/>
      <c r="FT49" s="64"/>
      <c r="FU49" s="64"/>
      <c r="FV49" s="64"/>
      <c r="FW49" s="64"/>
      <c r="FX49" s="64"/>
      <c r="FY49" s="64"/>
      <c r="FZ49" s="64"/>
      <c r="GA49" s="64"/>
      <c r="GB49" s="64"/>
      <c r="GC49" s="64"/>
      <c r="GD49" s="64"/>
      <c r="GE49" s="64"/>
      <c r="GF49" s="64"/>
      <c r="GG49" s="64"/>
      <c r="GH49" s="64"/>
      <c r="GI49" s="64"/>
      <c r="GJ49" s="64"/>
      <c r="GK49" s="64"/>
      <c r="GL49" s="64"/>
      <c r="GM49" s="64"/>
      <c r="GN49" s="64"/>
      <c r="GO49" s="64"/>
      <c r="GP49" s="64"/>
      <c r="GQ49" s="64"/>
      <c r="GR49" s="64"/>
      <c r="GS49" s="64"/>
      <c r="GT49" s="64"/>
      <c r="GU49" s="64"/>
      <c r="GV49" s="64"/>
      <c r="GW49" s="64"/>
      <c r="GX49" s="64"/>
      <c r="GY49" s="64"/>
      <c r="GZ49" s="64"/>
      <c r="HA49" s="64"/>
      <c r="HB49" s="64"/>
      <c r="HC49" s="64"/>
      <c r="HD49" s="64"/>
      <c r="HE49" s="64"/>
      <c r="HF49" s="64"/>
      <c r="HG49" s="64"/>
      <c r="HH49" s="64"/>
      <c r="HI49" s="64"/>
      <c r="HJ49" s="64"/>
      <c r="HK49" s="64"/>
      <c r="HL49" s="64"/>
      <c r="HM49" s="64"/>
      <c r="HN49" s="64"/>
      <c r="HO49" s="64"/>
      <c r="HP49" s="64"/>
      <c r="HQ49" s="64"/>
      <c r="HR49" s="64"/>
      <c r="HS49" s="64"/>
      <c r="HT49" s="64"/>
      <c r="HU49" s="64"/>
      <c r="HV49" s="64"/>
      <c r="HW49" s="64"/>
      <c r="HX49" s="64"/>
      <c r="HY49" s="64"/>
      <c r="HZ49" s="64"/>
      <c r="IA49" s="64"/>
      <c r="IB49" s="64"/>
      <c r="IC49" s="64"/>
      <c r="ID49" s="64"/>
      <c r="IE49" s="64"/>
      <c r="IF49" s="64"/>
      <c r="IG49" s="64"/>
      <c r="IH49" s="64"/>
      <c r="II49" s="64"/>
      <c r="IJ49" s="64"/>
      <c r="IK49" s="64"/>
      <c r="IL49" s="64"/>
      <c r="IM49" s="64"/>
      <c r="IN49" s="64"/>
      <c r="IO49" s="64"/>
    </row>
    <row r="50" spans="1:249" s="6" customFormat="1" ht="255" customHeight="1">
      <c r="A50" s="35">
        <v>37</v>
      </c>
      <c r="B50" s="43" t="s">
        <v>295</v>
      </c>
      <c r="C50" s="39" t="s">
        <v>296</v>
      </c>
      <c r="D50" s="39" t="s">
        <v>297</v>
      </c>
      <c r="E50" s="39" t="s">
        <v>94</v>
      </c>
      <c r="F50" s="39" t="s">
        <v>298</v>
      </c>
      <c r="G50" s="39">
        <v>150</v>
      </c>
      <c r="H50" s="35"/>
      <c r="I50" s="39"/>
      <c r="J50" s="39"/>
      <c r="K50" s="39">
        <v>150</v>
      </c>
      <c r="L50" s="39" t="s">
        <v>291</v>
      </c>
      <c r="M50" s="39" t="s">
        <v>299</v>
      </c>
      <c r="N50" s="39" t="s">
        <v>300</v>
      </c>
      <c r="O50" s="59">
        <v>43934</v>
      </c>
      <c r="P50" s="59">
        <v>43937</v>
      </c>
      <c r="Q50" s="59">
        <v>43951</v>
      </c>
      <c r="R50" s="59">
        <v>43961</v>
      </c>
      <c r="S50" s="63"/>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c r="EO50" s="64"/>
      <c r="EP50" s="64"/>
      <c r="EQ50" s="64"/>
      <c r="ER50" s="64"/>
      <c r="ES50" s="64"/>
      <c r="ET50" s="64"/>
      <c r="EU50" s="64"/>
      <c r="EV50" s="64"/>
      <c r="EW50" s="64"/>
      <c r="EX50" s="64"/>
      <c r="EY50" s="64"/>
      <c r="EZ50" s="64"/>
      <c r="FA50" s="64"/>
      <c r="FB50" s="64"/>
      <c r="FC50" s="64"/>
      <c r="FD50" s="64"/>
      <c r="FE50" s="64"/>
      <c r="FF50" s="64"/>
      <c r="FG50" s="64"/>
      <c r="FH50" s="64"/>
      <c r="FI50" s="64"/>
      <c r="FJ50" s="64"/>
      <c r="FK50" s="64"/>
      <c r="FL50" s="64"/>
      <c r="FM50" s="64"/>
      <c r="FN50" s="64"/>
      <c r="FO50" s="64"/>
      <c r="FP50" s="64"/>
      <c r="FQ50" s="64"/>
      <c r="FR50" s="64"/>
      <c r="FS50" s="64"/>
      <c r="FT50" s="64"/>
      <c r="FU50" s="64"/>
      <c r="FV50" s="64"/>
      <c r="FW50" s="64"/>
      <c r="FX50" s="64"/>
      <c r="FY50" s="64"/>
      <c r="FZ50" s="64"/>
      <c r="GA50" s="64"/>
      <c r="GB50" s="64"/>
      <c r="GC50" s="64"/>
      <c r="GD50" s="64"/>
      <c r="GE50" s="64"/>
      <c r="GF50" s="64"/>
      <c r="GG50" s="64"/>
      <c r="GH50" s="64"/>
      <c r="GI50" s="64"/>
      <c r="GJ50" s="64"/>
      <c r="GK50" s="64"/>
      <c r="GL50" s="64"/>
      <c r="GM50" s="64"/>
      <c r="GN50" s="64"/>
      <c r="GO50" s="64"/>
      <c r="GP50" s="64"/>
      <c r="GQ50" s="64"/>
      <c r="GR50" s="64"/>
      <c r="GS50" s="64"/>
      <c r="GT50" s="64"/>
      <c r="GU50" s="64"/>
      <c r="GV50" s="64"/>
      <c r="GW50" s="64"/>
      <c r="GX50" s="64"/>
      <c r="GY50" s="64"/>
      <c r="GZ50" s="64"/>
      <c r="HA50" s="64"/>
      <c r="HB50" s="64"/>
      <c r="HC50" s="64"/>
      <c r="HD50" s="64"/>
      <c r="HE50" s="64"/>
      <c r="HF50" s="64"/>
      <c r="HG50" s="64"/>
      <c r="HH50" s="64"/>
      <c r="HI50" s="64"/>
      <c r="HJ50" s="64"/>
      <c r="HK50" s="64"/>
      <c r="HL50" s="64"/>
      <c r="HM50" s="64"/>
      <c r="HN50" s="64"/>
      <c r="HO50" s="64"/>
      <c r="HP50" s="64"/>
      <c r="HQ50" s="64"/>
      <c r="HR50" s="64"/>
      <c r="HS50" s="64"/>
      <c r="HT50" s="64"/>
      <c r="HU50" s="64"/>
      <c r="HV50" s="64"/>
      <c r="HW50" s="64"/>
      <c r="HX50" s="64"/>
      <c r="HY50" s="64"/>
      <c r="HZ50" s="64"/>
      <c r="IA50" s="64"/>
      <c r="IB50" s="64"/>
      <c r="IC50" s="64"/>
      <c r="ID50" s="64"/>
      <c r="IE50" s="64"/>
      <c r="IF50" s="64"/>
      <c r="IG50" s="64"/>
      <c r="IH50" s="64"/>
      <c r="II50" s="64"/>
      <c r="IJ50" s="64"/>
      <c r="IK50" s="64"/>
      <c r="IL50" s="64"/>
      <c r="IM50" s="64"/>
      <c r="IN50" s="64"/>
      <c r="IO50" s="64"/>
    </row>
    <row r="51" spans="1:247" s="6" customFormat="1" ht="153.75" customHeight="1">
      <c r="A51" s="35">
        <v>38</v>
      </c>
      <c r="B51" s="39" t="s">
        <v>301</v>
      </c>
      <c r="C51" s="39" t="s">
        <v>302</v>
      </c>
      <c r="D51" s="39" t="s">
        <v>303</v>
      </c>
      <c r="E51" s="39" t="s">
        <v>94</v>
      </c>
      <c r="F51" s="39" t="s">
        <v>304</v>
      </c>
      <c r="G51" s="39">
        <v>56</v>
      </c>
      <c r="H51" s="39"/>
      <c r="I51" s="61"/>
      <c r="J51" s="61"/>
      <c r="K51" s="39">
        <v>56</v>
      </c>
      <c r="L51" s="39" t="s">
        <v>291</v>
      </c>
      <c r="M51" s="39" t="s">
        <v>305</v>
      </c>
      <c r="N51" s="39" t="s">
        <v>306</v>
      </c>
      <c r="O51" s="39" t="s">
        <v>307</v>
      </c>
      <c r="P51" s="39" t="s">
        <v>308</v>
      </c>
      <c r="Q51" s="39" t="s">
        <v>309</v>
      </c>
      <c r="R51" s="39" t="s">
        <v>247</v>
      </c>
      <c r="S51" s="66"/>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c r="FC51" s="64"/>
      <c r="FD51" s="64"/>
      <c r="FE51" s="64"/>
      <c r="FF51" s="64"/>
      <c r="FG51" s="64"/>
      <c r="FH51" s="64"/>
      <c r="FI51" s="64"/>
      <c r="FJ51" s="64"/>
      <c r="FK51" s="64"/>
      <c r="FL51" s="64"/>
      <c r="FM51" s="64"/>
      <c r="FN51" s="64"/>
      <c r="FO51" s="64"/>
      <c r="FP51" s="64"/>
      <c r="FQ51" s="64"/>
      <c r="FR51" s="64"/>
      <c r="FS51" s="64"/>
      <c r="FT51" s="64"/>
      <c r="FU51" s="64"/>
      <c r="FV51" s="64"/>
      <c r="FW51" s="64"/>
      <c r="FX51" s="64"/>
      <c r="FY51" s="64"/>
      <c r="FZ51" s="64"/>
      <c r="GA51" s="64"/>
      <c r="GB51" s="64"/>
      <c r="GC51" s="64"/>
      <c r="GD51" s="64"/>
      <c r="GE51" s="64"/>
      <c r="GF51" s="64"/>
      <c r="GG51" s="64"/>
      <c r="GH51" s="64"/>
      <c r="GI51" s="64"/>
      <c r="GJ51" s="64"/>
      <c r="GK51" s="64"/>
      <c r="GL51" s="64"/>
      <c r="GM51" s="64"/>
      <c r="GN51" s="64"/>
      <c r="GO51" s="64"/>
      <c r="GP51" s="64"/>
      <c r="GQ51" s="64"/>
      <c r="GR51" s="64"/>
      <c r="GS51" s="64"/>
      <c r="GT51" s="64"/>
      <c r="GU51" s="64"/>
      <c r="GV51" s="64"/>
      <c r="GW51" s="64"/>
      <c r="GX51" s="64"/>
      <c r="GY51" s="64"/>
      <c r="GZ51" s="64"/>
      <c r="HA51" s="64"/>
      <c r="HB51" s="64"/>
      <c r="HC51" s="64"/>
      <c r="HD51" s="64"/>
      <c r="HE51" s="64"/>
      <c r="HF51" s="64"/>
      <c r="HG51" s="64"/>
      <c r="HH51" s="64"/>
      <c r="HI51" s="64"/>
      <c r="HJ51" s="64"/>
      <c r="HK51" s="64"/>
      <c r="HL51" s="64"/>
      <c r="HM51" s="64"/>
      <c r="HN51" s="64"/>
      <c r="HO51" s="64"/>
      <c r="HP51" s="64"/>
      <c r="HQ51" s="64"/>
      <c r="HR51" s="64"/>
      <c r="HS51" s="64"/>
      <c r="HT51" s="64"/>
      <c r="HU51" s="64"/>
      <c r="HV51" s="64"/>
      <c r="HW51" s="64"/>
      <c r="HX51" s="64"/>
      <c r="HY51" s="64"/>
      <c r="HZ51" s="64"/>
      <c r="IA51" s="64"/>
      <c r="IB51" s="64"/>
      <c r="IC51" s="64"/>
      <c r="ID51" s="64"/>
      <c r="IE51" s="64"/>
      <c r="IF51" s="64"/>
      <c r="IG51" s="64"/>
      <c r="IH51" s="64"/>
      <c r="II51" s="64"/>
      <c r="IJ51" s="64"/>
      <c r="IK51" s="64"/>
      <c r="IL51" s="64"/>
      <c r="IM51" s="64"/>
    </row>
    <row r="52" spans="1:249" s="6" customFormat="1" ht="60.75" customHeight="1">
      <c r="A52" s="40" t="s">
        <v>310</v>
      </c>
      <c r="B52" s="41"/>
      <c r="C52" s="44"/>
      <c r="D52" s="44"/>
      <c r="E52" s="44"/>
      <c r="F52" s="44"/>
      <c r="G52" s="44">
        <f aca="true" t="shared" si="8" ref="G52:K52">G53</f>
        <v>43</v>
      </c>
      <c r="H52" s="44">
        <f t="shared" si="8"/>
        <v>0</v>
      </c>
      <c r="I52" s="44">
        <f t="shared" si="8"/>
        <v>43</v>
      </c>
      <c r="J52" s="44">
        <f t="shared" si="8"/>
        <v>0</v>
      </c>
      <c r="K52" s="44">
        <f t="shared" si="8"/>
        <v>0</v>
      </c>
      <c r="L52" s="39"/>
      <c r="M52" s="29"/>
      <c r="N52" s="29"/>
      <c r="O52" s="55"/>
      <c r="P52" s="55"/>
      <c r="Q52" s="55"/>
      <c r="R52" s="33"/>
      <c r="S52" s="63"/>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c r="EO52" s="64"/>
      <c r="EP52" s="64"/>
      <c r="EQ52" s="64"/>
      <c r="ER52" s="64"/>
      <c r="ES52" s="64"/>
      <c r="ET52" s="64"/>
      <c r="EU52" s="64"/>
      <c r="EV52" s="64"/>
      <c r="EW52" s="64"/>
      <c r="EX52" s="64"/>
      <c r="EY52" s="64"/>
      <c r="EZ52" s="64"/>
      <c r="FA52" s="64"/>
      <c r="FB52" s="64"/>
      <c r="FC52" s="64"/>
      <c r="FD52" s="64"/>
      <c r="FE52" s="64"/>
      <c r="FF52" s="64"/>
      <c r="FG52" s="64"/>
      <c r="FH52" s="64"/>
      <c r="FI52" s="64"/>
      <c r="FJ52" s="64"/>
      <c r="FK52" s="64"/>
      <c r="FL52" s="64"/>
      <c r="FM52" s="64"/>
      <c r="FN52" s="64"/>
      <c r="FO52" s="64"/>
      <c r="FP52" s="64"/>
      <c r="FQ52" s="64"/>
      <c r="FR52" s="64"/>
      <c r="FS52" s="64"/>
      <c r="FT52" s="64"/>
      <c r="FU52" s="64"/>
      <c r="FV52" s="64"/>
      <c r="FW52" s="64"/>
      <c r="FX52" s="64"/>
      <c r="FY52" s="64"/>
      <c r="FZ52" s="64"/>
      <c r="GA52" s="64"/>
      <c r="GB52" s="64"/>
      <c r="GC52" s="64"/>
      <c r="GD52" s="64"/>
      <c r="GE52" s="64"/>
      <c r="GF52" s="64"/>
      <c r="GG52" s="64"/>
      <c r="GH52" s="64"/>
      <c r="GI52" s="64"/>
      <c r="GJ52" s="64"/>
      <c r="GK52" s="64"/>
      <c r="GL52" s="64"/>
      <c r="GM52" s="64"/>
      <c r="GN52" s="64"/>
      <c r="GO52" s="64"/>
      <c r="GP52" s="64"/>
      <c r="GQ52" s="64"/>
      <c r="GR52" s="64"/>
      <c r="GS52" s="64"/>
      <c r="GT52" s="64"/>
      <c r="GU52" s="64"/>
      <c r="GV52" s="64"/>
      <c r="GW52" s="64"/>
      <c r="GX52" s="64"/>
      <c r="GY52" s="64"/>
      <c r="GZ52" s="64"/>
      <c r="HA52" s="64"/>
      <c r="HB52" s="64"/>
      <c r="HC52" s="64"/>
      <c r="HD52" s="64"/>
      <c r="HE52" s="64"/>
      <c r="HF52" s="64"/>
      <c r="HG52" s="64"/>
      <c r="HH52" s="64"/>
      <c r="HI52" s="64"/>
      <c r="HJ52" s="64"/>
      <c r="HK52" s="64"/>
      <c r="HL52" s="64"/>
      <c r="HM52" s="64"/>
      <c r="HN52" s="64"/>
      <c r="HO52" s="64"/>
      <c r="HP52" s="64"/>
      <c r="HQ52" s="64"/>
      <c r="HR52" s="64"/>
      <c r="HS52" s="64"/>
      <c r="HT52" s="64"/>
      <c r="HU52" s="64"/>
      <c r="HV52" s="64"/>
      <c r="HW52" s="64"/>
      <c r="HX52" s="64"/>
      <c r="HY52" s="64"/>
      <c r="HZ52" s="64"/>
      <c r="IA52" s="64"/>
      <c r="IB52" s="64"/>
      <c r="IC52" s="64"/>
      <c r="ID52" s="64"/>
      <c r="IE52" s="64"/>
      <c r="IF52" s="64"/>
      <c r="IG52" s="64"/>
      <c r="IH52" s="64"/>
      <c r="II52" s="64"/>
      <c r="IJ52" s="64"/>
      <c r="IK52" s="64"/>
      <c r="IL52" s="64"/>
      <c r="IM52" s="64"/>
      <c r="IN52" s="64"/>
      <c r="IO52" s="64"/>
    </row>
    <row r="53" spans="1:249" s="6" customFormat="1" ht="132" customHeight="1">
      <c r="A53" s="31">
        <v>39</v>
      </c>
      <c r="B53" s="39" t="s">
        <v>311</v>
      </c>
      <c r="C53" s="39" t="s">
        <v>312</v>
      </c>
      <c r="D53" s="39" t="s">
        <v>313</v>
      </c>
      <c r="E53" s="39" t="s">
        <v>66</v>
      </c>
      <c r="F53" s="39" t="s">
        <v>314</v>
      </c>
      <c r="G53" s="39">
        <v>43</v>
      </c>
      <c r="H53" s="35"/>
      <c r="I53" s="39">
        <v>43</v>
      </c>
      <c r="J53" s="39"/>
      <c r="K53" s="39"/>
      <c r="L53" s="39" t="s">
        <v>315</v>
      </c>
      <c r="M53" s="29" t="s">
        <v>316</v>
      </c>
      <c r="N53" s="29" t="s">
        <v>317</v>
      </c>
      <c r="O53" s="59">
        <v>43687</v>
      </c>
      <c r="P53" s="59">
        <v>43692</v>
      </c>
      <c r="Q53" s="59">
        <v>43728</v>
      </c>
      <c r="R53" s="59">
        <v>43739</v>
      </c>
      <c r="S53" s="63"/>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c r="EO53" s="64"/>
      <c r="EP53" s="64"/>
      <c r="EQ53" s="64"/>
      <c r="ER53" s="64"/>
      <c r="ES53" s="64"/>
      <c r="ET53" s="64"/>
      <c r="EU53" s="64"/>
      <c r="EV53" s="64"/>
      <c r="EW53" s="64"/>
      <c r="EX53" s="64"/>
      <c r="EY53" s="64"/>
      <c r="EZ53" s="64"/>
      <c r="FA53" s="64"/>
      <c r="FB53" s="64"/>
      <c r="FC53" s="64"/>
      <c r="FD53" s="64"/>
      <c r="FE53" s="64"/>
      <c r="FF53" s="64"/>
      <c r="FG53" s="64"/>
      <c r="FH53" s="64"/>
      <c r="FI53" s="64"/>
      <c r="FJ53" s="64"/>
      <c r="FK53" s="64"/>
      <c r="FL53" s="64"/>
      <c r="FM53" s="64"/>
      <c r="FN53" s="64"/>
      <c r="FO53" s="64"/>
      <c r="FP53" s="64"/>
      <c r="FQ53" s="64"/>
      <c r="FR53" s="64"/>
      <c r="FS53" s="64"/>
      <c r="FT53" s="64"/>
      <c r="FU53" s="64"/>
      <c r="FV53" s="64"/>
      <c r="FW53" s="64"/>
      <c r="FX53" s="64"/>
      <c r="FY53" s="64"/>
      <c r="FZ53" s="64"/>
      <c r="GA53" s="64"/>
      <c r="GB53" s="64"/>
      <c r="GC53" s="64"/>
      <c r="GD53" s="64"/>
      <c r="GE53" s="64"/>
      <c r="GF53" s="64"/>
      <c r="GG53" s="64"/>
      <c r="GH53" s="64"/>
      <c r="GI53" s="64"/>
      <c r="GJ53" s="64"/>
      <c r="GK53" s="64"/>
      <c r="GL53" s="64"/>
      <c r="GM53" s="64"/>
      <c r="GN53" s="64"/>
      <c r="GO53" s="64"/>
      <c r="GP53" s="64"/>
      <c r="GQ53" s="64"/>
      <c r="GR53" s="64"/>
      <c r="GS53" s="64"/>
      <c r="GT53" s="64"/>
      <c r="GU53" s="64"/>
      <c r="GV53" s="64"/>
      <c r="GW53" s="64"/>
      <c r="GX53" s="64"/>
      <c r="GY53" s="64"/>
      <c r="GZ53" s="64"/>
      <c r="HA53" s="64"/>
      <c r="HB53" s="64"/>
      <c r="HC53" s="64"/>
      <c r="HD53" s="64"/>
      <c r="HE53" s="64"/>
      <c r="HF53" s="64"/>
      <c r="HG53" s="64"/>
      <c r="HH53" s="64"/>
      <c r="HI53" s="64"/>
      <c r="HJ53" s="64"/>
      <c r="HK53" s="64"/>
      <c r="HL53" s="64"/>
      <c r="HM53" s="64"/>
      <c r="HN53" s="64"/>
      <c r="HO53" s="64"/>
      <c r="HP53" s="64"/>
      <c r="HQ53" s="64"/>
      <c r="HR53" s="64"/>
      <c r="HS53" s="64"/>
      <c r="HT53" s="64"/>
      <c r="HU53" s="64"/>
      <c r="HV53" s="64"/>
      <c r="HW53" s="64"/>
      <c r="HX53" s="64"/>
      <c r="HY53" s="64"/>
      <c r="HZ53" s="64"/>
      <c r="IA53" s="64"/>
      <c r="IB53" s="64"/>
      <c r="IC53" s="64"/>
      <c r="ID53" s="64"/>
      <c r="IE53" s="64"/>
      <c r="IF53" s="64"/>
      <c r="IG53" s="64"/>
      <c r="IH53" s="64"/>
      <c r="II53" s="64"/>
      <c r="IJ53" s="64"/>
      <c r="IK53" s="64"/>
      <c r="IL53" s="64"/>
      <c r="IM53" s="64"/>
      <c r="IN53" s="64"/>
      <c r="IO53" s="64"/>
    </row>
    <row r="54" spans="1:249" s="6" customFormat="1" ht="60.75" customHeight="1">
      <c r="A54" s="40" t="s">
        <v>318</v>
      </c>
      <c r="B54" s="41"/>
      <c r="C54" s="44"/>
      <c r="D54" s="44"/>
      <c r="E54" s="44"/>
      <c r="F54" s="44"/>
      <c r="G54" s="44">
        <f aca="true" t="shared" si="9" ref="G54:K54">G55</f>
        <v>96.05</v>
      </c>
      <c r="H54" s="44">
        <f t="shared" si="9"/>
        <v>0</v>
      </c>
      <c r="I54" s="44">
        <f t="shared" si="9"/>
        <v>0</v>
      </c>
      <c r="J54" s="44">
        <f t="shared" si="9"/>
        <v>0</v>
      </c>
      <c r="K54" s="44">
        <f t="shared" si="9"/>
        <v>96.05</v>
      </c>
      <c r="L54" s="39"/>
      <c r="M54" s="29"/>
      <c r="N54" s="29"/>
      <c r="O54" s="55"/>
      <c r="P54" s="59"/>
      <c r="Q54" s="59"/>
      <c r="R54" s="59"/>
      <c r="S54" s="63"/>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c r="EO54" s="64"/>
      <c r="EP54" s="64"/>
      <c r="EQ54" s="64"/>
      <c r="ER54" s="64"/>
      <c r="ES54" s="64"/>
      <c r="ET54" s="64"/>
      <c r="EU54" s="64"/>
      <c r="EV54" s="64"/>
      <c r="EW54" s="64"/>
      <c r="EX54" s="64"/>
      <c r="EY54" s="64"/>
      <c r="EZ54" s="64"/>
      <c r="FA54" s="64"/>
      <c r="FB54" s="64"/>
      <c r="FC54" s="64"/>
      <c r="FD54" s="64"/>
      <c r="FE54" s="64"/>
      <c r="FF54" s="64"/>
      <c r="FG54" s="64"/>
      <c r="FH54" s="64"/>
      <c r="FI54" s="64"/>
      <c r="FJ54" s="64"/>
      <c r="FK54" s="64"/>
      <c r="FL54" s="64"/>
      <c r="FM54" s="64"/>
      <c r="FN54" s="64"/>
      <c r="FO54" s="64"/>
      <c r="FP54" s="64"/>
      <c r="FQ54" s="64"/>
      <c r="FR54" s="64"/>
      <c r="FS54" s="64"/>
      <c r="FT54" s="64"/>
      <c r="FU54" s="64"/>
      <c r="FV54" s="64"/>
      <c r="FW54" s="64"/>
      <c r="FX54" s="64"/>
      <c r="FY54" s="64"/>
      <c r="FZ54" s="64"/>
      <c r="GA54" s="64"/>
      <c r="GB54" s="64"/>
      <c r="GC54" s="64"/>
      <c r="GD54" s="64"/>
      <c r="GE54" s="64"/>
      <c r="GF54" s="64"/>
      <c r="GG54" s="64"/>
      <c r="GH54" s="64"/>
      <c r="GI54" s="64"/>
      <c r="GJ54" s="64"/>
      <c r="GK54" s="64"/>
      <c r="GL54" s="64"/>
      <c r="GM54" s="64"/>
      <c r="GN54" s="64"/>
      <c r="GO54" s="64"/>
      <c r="GP54" s="64"/>
      <c r="GQ54" s="64"/>
      <c r="GR54" s="64"/>
      <c r="GS54" s="64"/>
      <c r="GT54" s="64"/>
      <c r="GU54" s="64"/>
      <c r="GV54" s="64"/>
      <c r="GW54" s="64"/>
      <c r="GX54" s="64"/>
      <c r="GY54" s="64"/>
      <c r="GZ54" s="64"/>
      <c r="HA54" s="64"/>
      <c r="HB54" s="64"/>
      <c r="HC54" s="64"/>
      <c r="HD54" s="64"/>
      <c r="HE54" s="64"/>
      <c r="HF54" s="64"/>
      <c r="HG54" s="64"/>
      <c r="HH54" s="64"/>
      <c r="HI54" s="64"/>
      <c r="HJ54" s="64"/>
      <c r="HK54" s="64"/>
      <c r="HL54" s="64"/>
      <c r="HM54" s="64"/>
      <c r="HN54" s="64"/>
      <c r="HO54" s="64"/>
      <c r="HP54" s="64"/>
      <c r="HQ54" s="64"/>
      <c r="HR54" s="64"/>
      <c r="HS54" s="64"/>
      <c r="HT54" s="64"/>
      <c r="HU54" s="64"/>
      <c r="HV54" s="64"/>
      <c r="HW54" s="64"/>
      <c r="HX54" s="64"/>
      <c r="HY54" s="64"/>
      <c r="HZ54" s="64"/>
      <c r="IA54" s="64"/>
      <c r="IB54" s="64"/>
      <c r="IC54" s="64"/>
      <c r="ID54" s="64"/>
      <c r="IE54" s="64"/>
      <c r="IF54" s="64"/>
      <c r="IG54" s="64"/>
      <c r="IH54" s="64"/>
      <c r="II54" s="64"/>
      <c r="IJ54" s="64"/>
      <c r="IK54" s="64"/>
      <c r="IL54" s="64"/>
      <c r="IM54" s="64"/>
      <c r="IN54" s="64"/>
      <c r="IO54" s="64"/>
    </row>
    <row r="55" spans="1:249" s="6" customFormat="1" ht="132" customHeight="1">
      <c r="A55" s="31">
        <v>40</v>
      </c>
      <c r="B55" s="43" t="s">
        <v>319</v>
      </c>
      <c r="C55" s="39" t="s">
        <v>320</v>
      </c>
      <c r="D55" s="39" t="s">
        <v>321</v>
      </c>
      <c r="E55" s="39" t="s">
        <v>147</v>
      </c>
      <c r="F55" s="39" t="s">
        <v>322</v>
      </c>
      <c r="G55" s="39">
        <v>96.05</v>
      </c>
      <c r="H55" s="39"/>
      <c r="I55" s="39"/>
      <c r="J55" s="39"/>
      <c r="K55" s="39">
        <v>96.05</v>
      </c>
      <c r="L55" s="39" t="s">
        <v>323</v>
      </c>
      <c r="M55" s="39" t="s">
        <v>324</v>
      </c>
      <c r="N55" s="39" t="s">
        <v>325</v>
      </c>
      <c r="O55" s="55" t="s">
        <v>283</v>
      </c>
      <c r="P55" s="55" t="s">
        <v>247</v>
      </c>
      <c r="Q55" s="55" t="s">
        <v>326</v>
      </c>
      <c r="R55" s="43" t="s">
        <v>327</v>
      </c>
      <c r="S55" s="39"/>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c r="EO55" s="64"/>
      <c r="EP55" s="64"/>
      <c r="EQ55" s="64"/>
      <c r="ER55" s="64"/>
      <c r="ES55" s="64"/>
      <c r="ET55" s="64"/>
      <c r="EU55" s="64"/>
      <c r="EV55" s="64"/>
      <c r="EW55" s="64"/>
      <c r="EX55" s="64"/>
      <c r="EY55" s="64"/>
      <c r="EZ55" s="64"/>
      <c r="FA55" s="64"/>
      <c r="FB55" s="64"/>
      <c r="FC55" s="64"/>
      <c r="FD55" s="64"/>
      <c r="FE55" s="64"/>
      <c r="FF55" s="64"/>
      <c r="FG55" s="64"/>
      <c r="FH55" s="64"/>
      <c r="FI55" s="64"/>
      <c r="FJ55" s="64"/>
      <c r="FK55" s="64"/>
      <c r="FL55" s="64"/>
      <c r="FM55" s="64"/>
      <c r="FN55" s="64"/>
      <c r="FO55" s="64"/>
      <c r="FP55" s="64"/>
      <c r="FQ55" s="64"/>
      <c r="FR55" s="64"/>
      <c r="FS55" s="64"/>
      <c r="FT55" s="64"/>
      <c r="FU55" s="64"/>
      <c r="FV55" s="64"/>
      <c r="FW55" s="64"/>
      <c r="FX55" s="64"/>
      <c r="FY55" s="64"/>
      <c r="FZ55" s="64"/>
      <c r="GA55" s="64"/>
      <c r="GB55" s="64"/>
      <c r="GC55" s="64"/>
      <c r="GD55" s="64"/>
      <c r="GE55" s="64"/>
      <c r="GF55" s="64"/>
      <c r="GG55" s="64"/>
      <c r="GH55" s="64"/>
      <c r="GI55" s="64"/>
      <c r="GJ55" s="64"/>
      <c r="GK55" s="64"/>
      <c r="GL55" s="64"/>
      <c r="GM55" s="64"/>
      <c r="GN55" s="64"/>
      <c r="GO55" s="64"/>
      <c r="GP55" s="64"/>
      <c r="GQ55" s="64"/>
      <c r="GR55" s="64"/>
      <c r="GS55" s="64"/>
      <c r="GT55" s="64"/>
      <c r="GU55" s="64"/>
      <c r="GV55" s="64"/>
      <c r="GW55" s="64"/>
      <c r="GX55" s="64"/>
      <c r="GY55" s="64"/>
      <c r="GZ55" s="64"/>
      <c r="HA55" s="64"/>
      <c r="HB55" s="64"/>
      <c r="HC55" s="64"/>
      <c r="HD55" s="64"/>
      <c r="HE55" s="64"/>
      <c r="HF55" s="64"/>
      <c r="HG55" s="64"/>
      <c r="HH55" s="64"/>
      <c r="HI55" s="64"/>
      <c r="HJ55" s="64"/>
      <c r="HK55" s="64"/>
      <c r="HL55" s="64"/>
      <c r="HM55" s="64"/>
      <c r="HN55" s="64"/>
      <c r="HO55" s="64"/>
      <c r="HP55" s="64"/>
      <c r="HQ55" s="64"/>
      <c r="HR55" s="64"/>
      <c r="HS55" s="64"/>
      <c r="HT55" s="64"/>
      <c r="HU55" s="64"/>
      <c r="HV55" s="64"/>
      <c r="HW55" s="64"/>
      <c r="HX55" s="64"/>
      <c r="HY55" s="64"/>
      <c r="HZ55" s="64"/>
      <c r="IA55" s="64"/>
      <c r="IB55" s="64"/>
      <c r="IC55" s="64"/>
      <c r="ID55" s="64"/>
      <c r="IE55" s="64"/>
      <c r="IF55" s="64"/>
      <c r="IG55" s="64"/>
      <c r="IH55" s="64"/>
      <c r="II55" s="64"/>
      <c r="IJ55" s="64"/>
      <c r="IK55" s="64"/>
      <c r="IL55" s="64"/>
      <c r="IM55" s="64"/>
      <c r="IN55" s="64"/>
      <c r="IO55" s="64"/>
    </row>
    <row r="56" spans="1:249" s="6" customFormat="1" ht="49.5" customHeight="1">
      <c r="A56" s="45" t="s">
        <v>328</v>
      </c>
      <c r="B56" s="45"/>
      <c r="C56" s="44"/>
      <c r="D56" s="44"/>
      <c r="E56" s="44"/>
      <c r="F56" s="44"/>
      <c r="G56" s="44">
        <f aca="true" t="shared" si="10" ref="G56:K56">G57+G62+G64+G67</f>
        <v>689.7</v>
      </c>
      <c r="H56" s="44">
        <f t="shared" si="10"/>
        <v>100</v>
      </c>
      <c r="I56" s="44">
        <f t="shared" si="10"/>
        <v>218</v>
      </c>
      <c r="J56" s="44">
        <f t="shared" si="10"/>
        <v>325</v>
      </c>
      <c r="K56" s="44">
        <f t="shared" si="10"/>
        <v>46.7</v>
      </c>
      <c r="L56" s="44"/>
      <c r="M56" s="44"/>
      <c r="N56" s="44"/>
      <c r="O56" s="44"/>
      <c r="P56" s="44"/>
      <c r="Q56" s="44"/>
      <c r="R56" s="44"/>
      <c r="S56" s="44"/>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c r="EO56" s="67"/>
      <c r="EP56" s="67"/>
      <c r="EQ56" s="67"/>
      <c r="ER56" s="67"/>
      <c r="ES56" s="67"/>
      <c r="ET56" s="67"/>
      <c r="EU56" s="67"/>
      <c r="EV56" s="67"/>
      <c r="EW56" s="67"/>
      <c r="EX56" s="67"/>
      <c r="EY56" s="67"/>
      <c r="EZ56" s="67"/>
      <c r="FA56" s="67"/>
      <c r="FB56" s="67"/>
      <c r="FC56" s="67"/>
      <c r="FD56" s="67"/>
      <c r="FE56" s="67"/>
      <c r="FF56" s="67"/>
      <c r="FG56" s="67"/>
      <c r="FH56" s="67"/>
      <c r="FI56" s="67"/>
      <c r="FJ56" s="67"/>
      <c r="FK56" s="67"/>
      <c r="FL56" s="67"/>
      <c r="FM56" s="67"/>
      <c r="FN56" s="67"/>
      <c r="FO56" s="67"/>
      <c r="FP56" s="67"/>
      <c r="FQ56" s="67"/>
      <c r="FR56" s="67"/>
      <c r="FS56" s="67"/>
      <c r="FT56" s="67"/>
      <c r="FU56" s="67"/>
      <c r="FV56" s="67"/>
      <c r="FW56" s="67"/>
      <c r="FX56" s="67"/>
      <c r="FY56" s="67"/>
      <c r="FZ56" s="67"/>
      <c r="GA56" s="67"/>
      <c r="GB56" s="67"/>
      <c r="GC56" s="67"/>
      <c r="GD56" s="67"/>
      <c r="GE56" s="67"/>
      <c r="GF56" s="67"/>
      <c r="GG56" s="67"/>
      <c r="GH56" s="67"/>
      <c r="GI56" s="67"/>
      <c r="GJ56" s="67"/>
      <c r="GK56" s="67"/>
      <c r="GL56" s="67"/>
      <c r="GM56" s="67"/>
      <c r="GN56" s="67"/>
      <c r="GO56" s="67"/>
      <c r="GP56" s="67"/>
      <c r="GQ56" s="67"/>
      <c r="GR56" s="67"/>
      <c r="GS56" s="67"/>
      <c r="GT56" s="67"/>
      <c r="GU56" s="67"/>
      <c r="GV56" s="67"/>
      <c r="GW56" s="67"/>
      <c r="GX56" s="67"/>
      <c r="GY56" s="67"/>
      <c r="GZ56" s="67"/>
      <c r="HA56" s="67"/>
      <c r="HB56" s="67"/>
      <c r="HC56" s="67"/>
      <c r="HD56" s="67"/>
      <c r="HE56" s="67"/>
      <c r="HF56" s="67"/>
      <c r="HG56" s="67"/>
      <c r="HH56" s="67"/>
      <c r="HI56" s="67"/>
      <c r="HJ56" s="67"/>
      <c r="HK56" s="67"/>
      <c r="HL56" s="67"/>
      <c r="HM56" s="67"/>
      <c r="HN56" s="67"/>
      <c r="HO56" s="67"/>
      <c r="HP56" s="67"/>
      <c r="HQ56" s="67"/>
      <c r="HR56" s="67"/>
      <c r="HS56" s="67"/>
      <c r="HT56" s="67"/>
      <c r="HU56" s="67"/>
      <c r="HV56" s="67"/>
      <c r="HW56" s="67"/>
      <c r="HX56" s="67"/>
      <c r="HY56" s="67"/>
      <c r="HZ56" s="67"/>
      <c r="IA56" s="67"/>
      <c r="IB56" s="67"/>
      <c r="IC56" s="67"/>
      <c r="ID56" s="67"/>
      <c r="IE56" s="67"/>
      <c r="IF56" s="67"/>
      <c r="IG56" s="67"/>
      <c r="IH56" s="67"/>
      <c r="II56" s="67"/>
      <c r="IJ56" s="67"/>
      <c r="IK56" s="67"/>
      <c r="IL56" s="67"/>
      <c r="IM56" s="67"/>
      <c r="IN56" s="67"/>
      <c r="IO56" s="67"/>
    </row>
    <row r="57" spans="1:249" s="6" customFormat="1" ht="49.5" customHeight="1">
      <c r="A57" s="23" t="s">
        <v>329</v>
      </c>
      <c r="B57" s="23"/>
      <c r="C57" s="23"/>
      <c r="D57" s="23"/>
      <c r="E57" s="23"/>
      <c r="F57" s="30"/>
      <c r="G57" s="23">
        <f aca="true" t="shared" si="11" ref="G57:K57">SUM(G58:G61)</f>
        <v>543</v>
      </c>
      <c r="H57" s="23">
        <f t="shared" si="11"/>
        <v>100</v>
      </c>
      <c r="I57" s="23">
        <f t="shared" si="11"/>
        <v>218</v>
      </c>
      <c r="J57" s="23">
        <f t="shared" si="11"/>
        <v>225</v>
      </c>
      <c r="K57" s="23">
        <f t="shared" si="11"/>
        <v>0</v>
      </c>
      <c r="L57" s="23"/>
      <c r="M57" s="23"/>
      <c r="N57" s="23"/>
      <c r="O57" s="53"/>
      <c r="P57" s="23"/>
      <c r="Q57" s="23"/>
      <c r="R57" s="23"/>
      <c r="S57" s="23"/>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c r="FG57" s="67"/>
      <c r="FH57" s="67"/>
      <c r="FI57" s="67"/>
      <c r="FJ57" s="67"/>
      <c r="FK57" s="67"/>
      <c r="FL57" s="67"/>
      <c r="FM57" s="67"/>
      <c r="FN57" s="67"/>
      <c r="FO57" s="67"/>
      <c r="FP57" s="67"/>
      <c r="FQ57" s="67"/>
      <c r="FR57" s="67"/>
      <c r="FS57" s="67"/>
      <c r="FT57" s="67"/>
      <c r="FU57" s="67"/>
      <c r="FV57" s="67"/>
      <c r="FW57" s="67"/>
      <c r="FX57" s="67"/>
      <c r="FY57" s="67"/>
      <c r="FZ57" s="67"/>
      <c r="GA57" s="67"/>
      <c r="GB57" s="67"/>
      <c r="GC57" s="67"/>
      <c r="GD57" s="67"/>
      <c r="GE57" s="67"/>
      <c r="GF57" s="67"/>
      <c r="GG57" s="67"/>
      <c r="GH57" s="67"/>
      <c r="GI57" s="67"/>
      <c r="GJ57" s="67"/>
      <c r="GK57" s="67"/>
      <c r="GL57" s="67"/>
      <c r="GM57" s="67"/>
      <c r="GN57" s="67"/>
      <c r="GO57" s="67"/>
      <c r="GP57" s="67"/>
      <c r="GQ57" s="67"/>
      <c r="GR57" s="67"/>
      <c r="GS57" s="67"/>
      <c r="GT57" s="67"/>
      <c r="GU57" s="67"/>
      <c r="GV57" s="67"/>
      <c r="GW57" s="67"/>
      <c r="GX57" s="67"/>
      <c r="GY57" s="67"/>
      <c r="GZ57" s="67"/>
      <c r="HA57" s="67"/>
      <c r="HB57" s="67"/>
      <c r="HC57" s="67"/>
      <c r="HD57" s="67"/>
      <c r="HE57" s="67"/>
      <c r="HF57" s="67"/>
      <c r="HG57" s="67"/>
      <c r="HH57" s="67"/>
      <c r="HI57" s="67"/>
      <c r="HJ57" s="67"/>
      <c r="HK57" s="67"/>
      <c r="HL57" s="67"/>
      <c r="HM57" s="67"/>
      <c r="HN57" s="67"/>
      <c r="HO57" s="67"/>
      <c r="HP57" s="67"/>
      <c r="HQ57" s="67"/>
      <c r="HR57" s="67"/>
      <c r="HS57" s="67"/>
      <c r="HT57" s="67"/>
      <c r="HU57" s="67"/>
      <c r="HV57" s="67"/>
      <c r="HW57" s="67"/>
      <c r="HX57" s="67"/>
      <c r="HY57" s="67"/>
      <c r="HZ57" s="67"/>
      <c r="IA57" s="67"/>
      <c r="IB57" s="67"/>
      <c r="IC57" s="67"/>
      <c r="ID57" s="67"/>
      <c r="IE57" s="67"/>
      <c r="IF57" s="67"/>
      <c r="IG57" s="67"/>
      <c r="IH57" s="67"/>
      <c r="II57" s="67"/>
      <c r="IJ57" s="67"/>
      <c r="IK57" s="67"/>
      <c r="IL57" s="67"/>
      <c r="IM57" s="67"/>
      <c r="IN57" s="67"/>
      <c r="IO57" s="67"/>
    </row>
    <row r="58" spans="1:249" s="6" customFormat="1" ht="111" customHeight="1">
      <c r="A58" s="31">
        <v>41</v>
      </c>
      <c r="B58" s="31" t="s">
        <v>330</v>
      </c>
      <c r="C58" s="35" t="s">
        <v>331</v>
      </c>
      <c r="D58" s="35" t="s">
        <v>332</v>
      </c>
      <c r="E58" s="35" t="s">
        <v>333</v>
      </c>
      <c r="F58" s="35" t="s">
        <v>334</v>
      </c>
      <c r="G58" s="35">
        <v>68</v>
      </c>
      <c r="H58" s="39"/>
      <c r="I58" s="35">
        <v>68</v>
      </c>
      <c r="J58" s="35"/>
      <c r="K58" s="35"/>
      <c r="L58" s="35" t="s">
        <v>237</v>
      </c>
      <c r="M58" s="35" t="s">
        <v>335</v>
      </c>
      <c r="N58" s="35" t="s">
        <v>335</v>
      </c>
      <c r="O58" s="56" t="s">
        <v>336</v>
      </c>
      <c r="P58" s="52">
        <v>43709</v>
      </c>
      <c r="Q58" s="52">
        <v>43831</v>
      </c>
      <c r="R58" s="35"/>
      <c r="S58" s="63"/>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c r="BT58" s="67"/>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c r="EO58" s="67"/>
      <c r="EP58" s="67"/>
      <c r="EQ58" s="67"/>
      <c r="ER58" s="67"/>
      <c r="ES58" s="67"/>
      <c r="ET58" s="67"/>
      <c r="EU58" s="67"/>
      <c r="EV58" s="67"/>
      <c r="EW58" s="67"/>
      <c r="EX58" s="67"/>
      <c r="EY58" s="67"/>
      <c r="EZ58" s="67"/>
      <c r="FA58" s="67"/>
      <c r="FB58" s="67"/>
      <c r="FC58" s="67"/>
      <c r="FD58" s="67"/>
      <c r="FE58" s="67"/>
      <c r="FF58" s="67"/>
      <c r="FG58" s="67"/>
      <c r="FH58" s="67"/>
      <c r="FI58" s="67"/>
      <c r="FJ58" s="67"/>
      <c r="FK58" s="67"/>
      <c r="FL58" s="67"/>
      <c r="FM58" s="67"/>
      <c r="FN58" s="67"/>
      <c r="FO58" s="67"/>
      <c r="FP58" s="67"/>
      <c r="FQ58" s="67"/>
      <c r="FR58" s="67"/>
      <c r="FS58" s="67"/>
      <c r="FT58" s="67"/>
      <c r="FU58" s="67"/>
      <c r="FV58" s="67"/>
      <c r="FW58" s="67"/>
      <c r="FX58" s="67"/>
      <c r="FY58" s="67"/>
      <c r="FZ58" s="67"/>
      <c r="GA58" s="67"/>
      <c r="GB58" s="67"/>
      <c r="GC58" s="67"/>
      <c r="GD58" s="67"/>
      <c r="GE58" s="67"/>
      <c r="GF58" s="67"/>
      <c r="GG58" s="67"/>
      <c r="GH58" s="67"/>
      <c r="GI58" s="67"/>
      <c r="GJ58" s="67"/>
      <c r="GK58" s="67"/>
      <c r="GL58" s="67"/>
      <c r="GM58" s="67"/>
      <c r="GN58" s="67"/>
      <c r="GO58" s="67"/>
      <c r="GP58" s="67"/>
      <c r="GQ58" s="67"/>
      <c r="GR58" s="67"/>
      <c r="GS58" s="67"/>
      <c r="GT58" s="67"/>
      <c r="GU58" s="67"/>
      <c r="GV58" s="67"/>
      <c r="GW58" s="67"/>
      <c r="GX58" s="67"/>
      <c r="GY58" s="67"/>
      <c r="GZ58" s="67"/>
      <c r="HA58" s="67"/>
      <c r="HB58" s="67"/>
      <c r="HC58" s="67"/>
      <c r="HD58" s="67"/>
      <c r="HE58" s="67"/>
      <c r="HF58" s="67"/>
      <c r="HG58" s="67"/>
      <c r="HH58" s="67"/>
      <c r="HI58" s="67"/>
      <c r="HJ58" s="67"/>
      <c r="HK58" s="67"/>
      <c r="HL58" s="67"/>
      <c r="HM58" s="67"/>
      <c r="HN58" s="67"/>
      <c r="HO58" s="67"/>
      <c r="HP58" s="67"/>
      <c r="HQ58" s="67"/>
      <c r="HR58" s="67"/>
      <c r="HS58" s="67"/>
      <c r="HT58" s="67"/>
      <c r="HU58" s="67"/>
      <c r="HV58" s="67"/>
      <c r="HW58" s="67"/>
      <c r="HX58" s="67"/>
      <c r="HY58" s="67"/>
      <c r="HZ58" s="67"/>
      <c r="IA58" s="67"/>
      <c r="IB58" s="67"/>
      <c r="IC58" s="67"/>
      <c r="ID58" s="67"/>
      <c r="IE58" s="67"/>
      <c r="IF58" s="67"/>
      <c r="IG58" s="67"/>
      <c r="IH58" s="67"/>
      <c r="II58" s="67"/>
      <c r="IJ58" s="67"/>
      <c r="IK58" s="67"/>
      <c r="IL58" s="67"/>
      <c r="IM58" s="67"/>
      <c r="IN58" s="67"/>
      <c r="IO58" s="67"/>
    </row>
    <row r="59" spans="1:249" s="6" customFormat="1" ht="108.75" customHeight="1">
      <c r="A59" s="31">
        <v>42</v>
      </c>
      <c r="B59" s="31" t="s">
        <v>337</v>
      </c>
      <c r="C59" s="35" t="s">
        <v>338</v>
      </c>
      <c r="D59" s="35" t="s">
        <v>339</v>
      </c>
      <c r="E59" s="35" t="s">
        <v>333</v>
      </c>
      <c r="F59" s="35" t="s">
        <v>334</v>
      </c>
      <c r="G59" s="35">
        <v>150</v>
      </c>
      <c r="H59" s="39"/>
      <c r="I59" s="35">
        <v>150</v>
      </c>
      <c r="J59" s="35"/>
      <c r="K59" s="35"/>
      <c r="L59" s="35" t="s">
        <v>237</v>
      </c>
      <c r="M59" s="35" t="s">
        <v>340</v>
      </c>
      <c r="N59" s="35" t="s">
        <v>340</v>
      </c>
      <c r="O59" s="56" t="s">
        <v>336</v>
      </c>
      <c r="P59" s="52">
        <v>43770</v>
      </c>
      <c r="Q59" s="52">
        <v>43890</v>
      </c>
      <c r="R59" s="35"/>
      <c r="S59" s="63"/>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67"/>
      <c r="BR59" s="67"/>
      <c r="BS59" s="67"/>
      <c r="BT59" s="67"/>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c r="EO59" s="67"/>
      <c r="EP59" s="67"/>
      <c r="EQ59" s="67"/>
      <c r="ER59" s="67"/>
      <c r="ES59" s="67"/>
      <c r="ET59" s="67"/>
      <c r="EU59" s="67"/>
      <c r="EV59" s="67"/>
      <c r="EW59" s="67"/>
      <c r="EX59" s="67"/>
      <c r="EY59" s="67"/>
      <c r="EZ59" s="67"/>
      <c r="FA59" s="67"/>
      <c r="FB59" s="67"/>
      <c r="FC59" s="67"/>
      <c r="FD59" s="67"/>
      <c r="FE59" s="67"/>
      <c r="FF59" s="67"/>
      <c r="FG59" s="67"/>
      <c r="FH59" s="67"/>
      <c r="FI59" s="67"/>
      <c r="FJ59" s="67"/>
      <c r="FK59" s="67"/>
      <c r="FL59" s="67"/>
      <c r="FM59" s="67"/>
      <c r="FN59" s="67"/>
      <c r="FO59" s="67"/>
      <c r="FP59" s="67"/>
      <c r="FQ59" s="67"/>
      <c r="FR59" s="67"/>
      <c r="FS59" s="67"/>
      <c r="FT59" s="67"/>
      <c r="FU59" s="67"/>
      <c r="FV59" s="67"/>
      <c r="FW59" s="67"/>
      <c r="FX59" s="67"/>
      <c r="FY59" s="67"/>
      <c r="FZ59" s="67"/>
      <c r="GA59" s="67"/>
      <c r="GB59" s="67"/>
      <c r="GC59" s="67"/>
      <c r="GD59" s="67"/>
      <c r="GE59" s="67"/>
      <c r="GF59" s="67"/>
      <c r="GG59" s="67"/>
      <c r="GH59" s="67"/>
      <c r="GI59" s="67"/>
      <c r="GJ59" s="67"/>
      <c r="GK59" s="67"/>
      <c r="GL59" s="67"/>
      <c r="GM59" s="67"/>
      <c r="GN59" s="67"/>
      <c r="GO59" s="67"/>
      <c r="GP59" s="67"/>
      <c r="GQ59" s="67"/>
      <c r="GR59" s="67"/>
      <c r="GS59" s="67"/>
      <c r="GT59" s="67"/>
      <c r="GU59" s="67"/>
      <c r="GV59" s="67"/>
      <c r="GW59" s="67"/>
      <c r="GX59" s="67"/>
      <c r="GY59" s="67"/>
      <c r="GZ59" s="67"/>
      <c r="HA59" s="67"/>
      <c r="HB59" s="67"/>
      <c r="HC59" s="67"/>
      <c r="HD59" s="67"/>
      <c r="HE59" s="67"/>
      <c r="HF59" s="67"/>
      <c r="HG59" s="67"/>
      <c r="HH59" s="67"/>
      <c r="HI59" s="67"/>
      <c r="HJ59" s="67"/>
      <c r="HK59" s="67"/>
      <c r="HL59" s="67"/>
      <c r="HM59" s="67"/>
      <c r="HN59" s="67"/>
      <c r="HO59" s="67"/>
      <c r="HP59" s="67"/>
      <c r="HQ59" s="67"/>
      <c r="HR59" s="67"/>
      <c r="HS59" s="67"/>
      <c r="HT59" s="67"/>
      <c r="HU59" s="67"/>
      <c r="HV59" s="67"/>
      <c r="HW59" s="67"/>
      <c r="HX59" s="67"/>
      <c r="HY59" s="67"/>
      <c r="HZ59" s="67"/>
      <c r="IA59" s="67"/>
      <c r="IB59" s="67"/>
      <c r="IC59" s="67"/>
      <c r="ID59" s="67"/>
      <c r="IE59" s="67"/>
      <c r="IF59" s="67"/>
      <c r="IG59" s="67"/>
      <c r="IH59" s="67"/>
      <c r="II59" s="67"/>
      <c r="IJ59" s="67"/>
      <c r="IK59" s="67"/>
      <c r="IL59" s="67"/>
      <c r="IM59" s="67"/>
      <c r="IN59" s="67"/>
      <c r="IO59" s="67"/>
    </row>
    <row r="60" spans="1:249" s="6" customFormat="1" ht="112.5" customHeight="1">
      <c r="A60" s="31">
        <v>43</v>
      </c>
      <c r="B60" s="31" t="s">
        <v>341</v>
      </c>
      <c r="C60" s="35" t="s">
        <v>342</v>
      </c>
      <c r="D60" s="35" t="s">
        <v>339</v>
      </c>
      <c r="E60" s="35" t="s">
        <v>333</v>
      </c>
      <c r="F60" s="35" t="s">
        <v>334</v>
      </c>
      <c r="G60" s="35">
        <v>225</v>
      </c>
      <c r="H60" s="35"/>
      <c r="I60" s="35"/>
      <c r="J60" s="35">
        <v>225</v>
      </c>
      <c r="K60" s="35"/>
      <c r="L60" s="35" t="s">
        <v>237</v>
      </c>
      <c r="M60" s="35" t="s">
        <v>343</v>
      </c>
      <c r="N60" s="35" t="s">
        <v>343</v>
      </c>
      <c r="O60" s="56" t="s">
        <v>336</v>
      </c>
      <c r="P60" s="52">
        <v>43983</v>
      </c>
      <c r="Q60" s="52">
        <v>44094</v>
      </c>
      <c r="R60" s="35"/>
      <c r="S60" s="63"/>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7"/>
      <c r="BS60" s="67"/>
      <c r="BT60" s="67"/>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c r="EO60" s="67"/>
      <c r="EP60" s="67"/>
      <c r="EQ60" s="67"/>
      <c r="ER60" s="67"/>
      <c r="ES60" s="67"/>
      <c r="ET60" s="67"/>
      <c r="EU60" s="67"/>
      <c r="EV60" s="67"/>
      <c r="EW60" s="67"/>
      <c r="EX60" s="67"/>
      <c r="EY60" s="67"/>
      <c r="EZ60" s="67"/>
      <c r="FA60" s="67"/>
      <c r="FB60" s="67"/>
      <c r="FC60" s="67"/>
      <c r="FD60" s="67"/>
      <c r="FE60" s="67"/>
      <c r="FF60" s="67"/>
      <c r="FG60" s="67"/>
      <c r="FH60" s="67"/>
      <c r="FI60" s="67"/>
      <c r="FJ60" s="67"/>
      <c r="FK60" s="67"/>
      <c r="FL60" s="67"/>
      <c r="FM60" s="67"/>
      <c r="FN60" s="67"/>
      <c r="FO60" s="67"/>
      <c r="FP60" s="67"/>
      <c r="FQ60" s="67"/>
      <c r="FR60" s="67"/>
      <c r="FS60" s="67"/>
      <c r="FT60" s="67"/>
      <c r="FU60" s="67"/>
      <c r="FV60" s="67"/>
      <c r="FW60" s="67"/>
      <c r="FX60" s="67"/>
      <c r="FY60" s="67"/>
      <c r="FZ60" s="67"/>
      <c r="GA60" s="67"/>
      <c r="GB60" s="67"/>
      <c r="GC60" s="67"/>
      <c r="GD60" s="67"/>
      <c r="GE60" s="67"/>
      <c r="GF60" s="67"/>
      <c r="GG60" s="67"/>
      <c r="GH60" s="67"/>
      <c r="GI60" s="67"/>
      <c r="GJ60" s="67"/>
      <c r="GK60" s="67"/>
      <c r="GL60" s="67"/>
      <c r="GM60" s="67"/>
      <c r="GN60" s="67"/>
      <c r="GO60" s="67"/>
      <c r="GP60" s="67"/>
      <c r="GQ60" s="67"/>
      <c r="GR60" s="67"/>
      <c r="GS60" s="67"/>
      <c r="GT60" s="67"/>
      <c r="GU60" s="67"/>
      <c r="GV60" s="67"/>
      <c r="GW60" s="67"/>
      <c r="GX60" s="67"/>
      <c r="GY60" s="67"/>
      <c r="GZ60" s="67"/>
      <c r="HA60" s="67"/>
      <c r="HB60" s="67"/>
      <c r="HC60" s="67"/>
      <c r="HD60" s="67"/>
      <c r="HE60" s="67"/>
      <c r="HF60" s="67"/>
      <c r="HG60" s="67"/>
      <c r="HH60" s="67"/>
      <c r="HI60" s="67"/>
      <c r="HJ60" s="67"/>
      <c r="HK60" s="67"/>
      <c r="HL60" s="67"/>
      <c r="HM60" s="67"/>
      <c r="HN60" s="67"/>
      <c r="HO60" s="67"/>
      <c r="HP60" s="67"/>
      <c r="HQ60" s="67"/>
      <c r="HR60" s="67"/>
      <c r="HS60" s="67"/>
      <c r="HT60" s="67"/>
      <c r="HU60" s="67"/>
      <c r="HV60" s="67"/>
      <c r="HW60" s="67"/>
      <c r="HX60" s="67"/>
      <c r="HY60" s="67"/>
      <c r="HZ60" s="67"/>
      <c r="IA60" s="67"/>
      <c r="IB60" s="67"/>
      <c r="IC60" s="67"/>
      <c r="ID60" s="67"/>
      <c r="IE60" s="67"/>
      <c r="IF60" s="67"/>
      <c r="IG60" s="67"/>
      <c r="IH60" s="67"/>
      <c r="II60" s="67"/>
      <c r="IJ60" s="67"/>
      <c r="IK60" s="67"/>
      <c r="IL60" s="67"/>
      <c r="IM60" s="67"/>
      <c r="IN60" s="67"/>
      <c r="IO60" s="67"/>
    </row>
    <row r="61" spans="1:249" s="6" customFormat="1" ht="105" customHeight="1">
      <c r="A61" s="31">
        <v>44</v>
      </c>
      <c r="B61" s="31" t="s">
        <v>344</v>
      </c>
      <c r="C61" s="35" t="s">
        <v>345</v>
      </c>
      <c r="D61" s="35" t="s">
        <v>332</v>
      </c>
      <c r="E61" s="35" t="s">
        <v>333</v>
      </c>
      <c r="F61" s="35" t="s">
        <v>334</v>
      </c>
      <c r="G61" s="35">
        <v>100</v>
      </c>
      <c r="H61" s="39">
        <v>100</v>
      </c>
      <c r="I61" s="35"/>
      <c r="J61" s="39"/>
      <c r="K61" s="35"/>
      <c r="L61" s="35" t="s">
        <v>237</v>
      </c>
      <c r="M61" s="35" t="s">
        <v>346</v>
      </c>
      <c r="N61" s="35" t="s">
        <v>346</v>
      </c>
      <c r="O61" s="56" t="s">
        <v>336</v>
      </c>
      <c r="P61" s="52">
        <v>43891</v>
      </c>
      <c r="Q61" s="52">
        <v>44032</v>
      </c>
      <c r="R61" s="35"/>
      <c r="S61" s="63"/>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c r="BT61" s="67"/>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c r="EO61" s="67"/>
      <c r="EP61" s="67"/>
      <c r="EQ61" s="67"/>
      <c r="ER61" s="67"/>
      <c r="ES61" s="67"/>
      <c r="ET61" s="67"/>
      <c r="EU61" s="67"/>
      <c r="EV61" s="67"/>
      <c r="EW61" s="67"/>
      <c r="EX61" s="67"/>
      <c r="EY61" s="67"/>
      <c r="EZ61" s="67"/>
      <c r="FA61" s="67"/>
      <c r="FB61" s="67"/>
      <c r="FC61" s="67"/>
      <c r="FD61" s="67"/>
      <c r="FE61" s="67"/>
      <c r="FF61" s="67"/>
      <c r="FG61" s="67"/>
      <c r="FH61" s="67"/>
      <c r="FI61" s="67"/>
      <c r="FJ61" s="67"/>
      <c r="FK61" s="67"/>
      <c r="FL61" s="67"/>
      <c r="FM61" s="67"/>
      <c r="FN61" s="67"/>
      <c r="FO61" s="67"/>
      <c r="FP61" s="67"/>
      <c r="FQ61" s="67"/>
      <c r="FR61" s="67"/>
      <c r="FS61" s="67"/>
      <c r="FT61" s="67"/>
      <c r="FU61" s="67"/>
      <c r="FV61" s="67"/>
      <c r="FW61" s="67"/>
      <c r="FX61" s="67"/>
      <c r="FY61" s="67"/>
      <c r="FZ61" s="67"/>
      <c r="GA61" s="67"/>
      <c r="GB61" s="67"/>
      <c r="GC61" s="67"/>
      <c r="GD61" s="67"/>
      <c r="GE61" s="67"/>
      <c r="GF61" s="67"/>
      <c r="GG61" s="67"/>
      <c r="GH61" s="67"/>
      <c r="GI61" s="67"/>
      <c r="GJ61" s="67"/>
      <c r="GK61" s="67"/>
      <c r="GL61" s="67"/>
      <c r="GM61" s="67"/>
      <c r="GN61" s="67"/>
      <c r="GO61" s="67"/>
      <c r="GP61" s="67"/>
      <c r="GQ61" s="67"/>
      <c r="GR61" s="67"/>
      <c r="GS61" s="67"/>
      <c r="GT61" s="67"/>
      <c r="GU61" s="67"/>
      <c r="GV61" s="67"/>
      <c r="GW61" s="67"/>
      <c r="GX61" s="67"/>
      <c r="GY61" s="67"/>
      <c r="GZ61" s="67"/>
      <c r="HA61" s="67"/>
      <c r="HB61" s="67"/>
      <c r="HC61" s="67"/>
      <c r="HD61" s="67"/>
      <c r="HE61" s="67"/>
      <c r="HF61" s="67"/>
      <c r="HG61" s="67"/>
      <c r="HH61" s="67"/>
      <c r="HI61" s="67"/>
      <c r="HJ61" s="67"/>
      <c r="HK61" s="67"/>
      <c r="HL61" s="67"/>
      <c r="HM61" s="67"/>
      <c r="HN61" s="67"/>
      <c r="HO61" s="67"/>
      <c r="HP61" s="67"/>
      <c r="HQ61" s="67"/>
      <c r="HR61" s="67"/>
      <c r="HS61" s="67"/>
      <c r="HT61" s="67"/>
      <c r="HU61" s="67"/>
      <c r="HV61" s="67"/>
      <c r="HW61" s="67"/>
      <c r="HX61" s="67"/>
      <c r="HY61" s="67"/>
      <c r="HZ61" s="67"/>
      <c r="IA61" s="67"/>
      <c r="IB61" s="67"/>
      <c r="IC61" s="67"/>
      <c r="ID61" s="67"/>
      <c r="IE61" s="67"/>
      <c r="IF61" s="67"/>
      <c r="IG61" s="67"/>
      <c r="IH61" s="67"/>
      <c r="II61" s="67"/>
      <c r="IJ61" s="67"/>
      <c r="IK61" s="67"/>
      <c r="IL61" s="67"/>
      <c r="IM61" s="67"/>
      <c r="IN61" s="67"/>
      <c r="IO61" s="67"/>
    </row>
    <row r="62" spans="1:249" s="6" customFormat="1" ht="49.5" customHeight="1">
      <c r="A62" s="40" t="s">
        <v>347</v>
      </c>
      <c r="B62" s="41"/>
      <c r="C62" s="46"/>
      <c r="D62" s="46"/>
      <c r="E62" s="46"/>
      <c r="F62" s="46"/>
      <c r="G62" s="23">
        <f aca="true" t="shared" si="12" ref="G62:K62">G63</f>
        <v>20</v>
      </c>
      <c r="H62" s="23">
        <f t="shared" si="12"/>
        <v>0</v>
      </c>
      <c r="I62" s="23">
        <f t="shared" si="12"/>
        <v>0</v>
      </c>
      <c r="J62" s="23">
        <f t="shared" si="12"/>
        <v>0</v>
      </c>
      <c r="K62" s="23">
        <f t="shared" si="12"/>
        <v>20</v>
      </c>
      <c r="L62" s="46"/>
      <c r="M62" s="46"/>
      <c r="N62" s="46"/>
      <c r="O62" s="56"/>
      <c r="P62" s="46"/>
      <c r="Q62" s="46"/>
      <c r="R62" s="46"/>
      <c r="S62" s="35"/>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c r="EO62" s="67"/>
      <c r="EP62" s="67"/>
      <c r="EQ62" s="67"/>
      <c r="ER62" s="67"/>
      <c r="ES62" s="67"/>
      <c r="ET62" s="67"/>
      <c r="EU62" s="67"/>
      <c r="EV62" s="67"/>
      <c r="EW62" s="67"/>
      <c r="EX62" s="67"/>
      <c r="EY62" s="67"/>
      <c r="EZ62" s="67"/>
      <c r="FA62" s="67"/>
      <c r="FB62" s="67"/>
      <c r="FC62" s="67"/>
      <c r="FD62" s="67"/>
      <c r="FE62" s="67"/>
      <c r="FF62" s="67"/>
      <c r="FG62" s="67"/>
      <c r="FH62" s="67"/>
      <c r="FI62" s="67"/>
      <c r="FJ62" s="67"/>
      <c r="FK62" s="67"/>
      <c r="FL62" s="67"/>
      <c r="FM62" s="67"/>
      <c r="FN62" s="67"/>
      <c r="FO62" s="67"/>
      <c r="FP62" s="67"/>
      <c r="FQ62" s="67"/>
      <c r="FR62" s="67"/>
      <c r="FS62" s="67"/>
      <c r="FT62" s="67"/>
      <c r="FU62" s="67"/>
      <c r="FV62" s="67"/>
      <c r="FW62" s="67"/>
      <c r="FX62" s="67"/>
      <c r="FY62" s="67"/>
      <c r="FZ62" s="67"/>
      <c r="GA62" s="67"/>
      <c r="GB62" s="67"/>
      <c r="GC62" s="67"/>
      <c r="GD62" s="67"/>
      <c r="GE62" s="67"/>
      <c r="GF62" s="67"/>
      <c r="GG62" s="67"/>
      <c r="GH62" s="67"/>
      <c r="GI62" s="67"/>
      <c r="GJ62" s="67"/>
      <c r="GK62" s="67"/>
      <c r="GL62" s="67"/>
      <c r="GM62" s="67"/>
      <c r="GN62" s="67"/>
      <c r="GO62" s="67"/>
      <c r="GP62" s="67"/>
      <c r="GQ62" s="67"/>
      <c r="GR62" s="67"/>
      <c r="GS62" s="67"/>
      <c r="GT62" s="67"/>
      <c r="GU62" s="67"/>
      <c r="GV62" s="67"/>
      <c r="GW62" s="67"/>
      <c r="GX62" s="67"/>
      <c r="GY62" s="67"/>
      <c r="GZ62" s="67"/>
      <c r="HA62" s="67"/>
      <c r="HB62" s="67"/>
      <c r="HC62" s="67"/>
      <c r="HD62" s="67"/>
      <c r="HE62" s="67"/>
      <c r="HF62" s="67"/>
      <c r="HG62" s="67"/>
      <c r="HH62" s="67"/>
      <c r="HI62" s="67"/>
      <c r="HJ62" s="67"/>
      <c r="HK62" s="67"/>
      <c r="HL62" s="67"/>
      <c r="HM62" s="67"/>
      <c r="HN62" s="67"/>
      <c r="HO62" s="67"/>
      <c r="HP62" s="67"/>
      <c r="HQ62" s="67"/>
      <c r="HR62" s="67"/>
      <c r="HS62" s="67"/>
      <c r="HT62" s="67"/>
      <c r="HU62" s="67"/>
      <c r="HV62" s="67"/>
      <c r="HW62" s="67"/>
      <c r="HX62" s="67"/>
      <c r="HY62" s="67"/>
      <c r="HZ62" s="67"/>
      <c r="IA62" s="67"/>
      <c r="IB62" s="67"/>
      <c r="IC62" s="67"/>
      <c r="ID62" s="67"/>
      <c r="IE62" s="67"/>
      <c r="IF62" s="67"/>
      <c r="IG62" s="67"/>
      <c r="IH62" s="67"/>
      <c r="II62" s="67"/>
      <c r="IJ62" s="67"/>
      <c r="IK62" s="67"/>
      <c r="IL62" s="67"/>
      <c r="IM62" s="67"/>
      <c r="IN62" s="67"/>
      <c r="IO62" s="67"/>
    </row>
    <row r="63" spans="1:249" s="6" customFormat="1" ht="114" customHeight="1">
      <c r="A63" s="31">
        <v>45</v>
      </c>
      <c r="B63" s="33" t="s">
        <v>348</v>
      </c>
      <c r="C63" s="29" t="s">
        <v>349</v>
      </c>
      <c r="D63" s="35" t="s">
        <v>350</v>
      </c>
      <c r="E63" s="35" t="s">
        <v>333</v>
      </c>
      <c r="F63" s="35" t="s">
        <v>351</v>
      </c>
      <c r="G63" s="35">
        <v>20</v>
      </c>
      <c r="H63" s="39"/>
      <c r="I63" s="35"/>
      <c r="J63" s="35"/>
      <c r="K63" s="35">
        <v>20</v>
      </c>
      <c r="L63" s="35" t="s">
        <v>352</v>
      </c>
      <c r="M63" s="35" t="s">
        <v>353</v>
      </c>
      <c r="N63" s="35" t="s">
        <v>354</v>
      </c>
      <c r="O63" s="56" t="s">
        <v>336</v>
      </c>
      <c r="P63" s="52">
        <v>43891</v>
      </c>
      <c r="Q63" s="52">
        <v>44185</v>
      </c>
      <c r="R63" s="35"/>
      <c r="S63" s="63"/>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c r="EO63" s="67"/>
      <c r="EP63" s="67"/>
      <c r="EQ63" s="67"/>
      <c r="ER63" s="67"/>
      <c r="ES63" s="67"/>
      <c r="ET63" s="67"/>
      <c r="EU63" s="67"/>
      <c r="EV63" s="67"/>
      <c r="EW63" s="67"/>
      <c r="EX63" s="67"/>
      <c r="EY63" s="67"/>
      <c r="EZ63" s="67"/>
      <c r="FA63" s="67"/>
      <c r="FB63" s="67"/>
      <c r="FC63" s="67"/>
      <c r="FD63" s="67"/>
      <c r="FE63" s="67"/>
      <c r="FF63" s="67"/>
      <c r="FG63" s="67"/>
      <c r="FH63" s="67"/>
      <c r="FI63" s="67"/>
      <c r="FJ63" s="67"/>
      <c r="FK63" s="67"/>
      <c r="FL63" s="67"/>
      <c r="FM63" s="67"/>
      <c r="FN63" s="67"/>
      <c r="FO63" s="67"/>
      <c r="FP63" s="67"/>
      <c r="FQ63" s="67"/>
      <c r="FR63" s="67"/>
      <c r="FS63" s="67"/>
      <c r="FT63" s="67"/>
      <c r="FU63" s="67"/>
      <c r="FV63" s="67"/>
      <c r="FW63" s="67"/>
      <c r="FX63" s="67"/>
      <c r="FY63" s="67"/>
      <c r="FZ63" s="67"/>
      <c r="GA63" s="67"/>
      <c r="GB63" s="67"/>
      <c r="GC63" s="67"/>
      <c r="GD63" s="67"/>
      <c r="GE63" s="67"/>
      <c r="GF63" s="67"/>
      <c r="GG63" s="67"/>
      <c r="GH63" s="67"/>
      <c r="GI63" s="67"/>
      <c r="GJ63" s="67"/>
      <c r="GK63" s="67"/>
      <c r="GL63" s="67"/>
      <c r="GM63" s="67"/>
      <c r="GN63" s="67"/>
      <c r="GO63" s="67"/>
      <c r="GP63" s="67"/>
      <c r="GQ63" s="67"/>
      <c r="GR63" s="67"/>
      <c r="GS63" s="67"/>
      <c r="GT63" s="67"/>
      <c r="GU63" s="67"/>
      <c r="GV63" s="67"/>
      <c r="GW63" s="67"/>
      <c r="GX63" s="67"/>
      <c r="GY63" s="67"/>
      <c r="GZ63" s="67"/>
      <c r="HA63" s="67"/>
      <c r="HB63" s="67"/>
      <c r="HC63" s="67"/>
      <c r="HD63" s="67"/>
      <c r="HE63" s="67"/>
      <c r="HF63" s="67"/>
      <c r="HG63" s="67"/>
      <c r="HH63" s="67"/>
      <c r="HI63" s="67"/>
      <c r="HJ63" s="67"/>
      <c r="HK63" s="67"/>
      <c r="HL63" s="67"/>
      <c r="HM63" s="67"/>
      <c r="HN63" s="67"/>
      <c r="HO63" s="67"/>
      <c r="HP63" s="67"/>
      <c r="HQ63" s="67"/>
      <c r="HR63" s="67"/>
      <c r="HS63" s="67"/>
      <c r="HT63" s="67"/>
      <c r="HU63" s="67"/>
      <c r="HV63" s="67"/>
      <c r="HW63" s="67"/>
      <c r="HX63" s="67"/>
      <c r="HY63" s="67"/>
      <c r="HZ63" s="67"/>
      <c r="IA63" s="67"/>
      <c r="IB63" s="67"/>
      <c r="IC63" s="67"/>
      <c r="ID63" s="67"/>
      <c r="IE63" s="67"/>
      <c r="IF63" s="67"/>
      <c r="IG63" s="67"/>
      <c r="IH63" s="67"/>
      <c r="II63" s="67"/>
      <c r="IJ63" s="67"/>
      <c r="IK63" s="67"/>
      <c r="IL63" s="67"/>
      <c r="IM63" s="67"/>
      <c r="IN63" s="67"/>
      <c r="IO63" s="67"/>
    </row>
    <row r="64" spans="1:249" s="6" customFormat="1" ht="49.5" customHeight="1">
      <c r="A64" s="40" t="s">
        <v>355</v>
      </c>
      <c r="B64" s="41"/>
      <c r="C64" s="47"/>
      <c r="D64" s="48"/>
      <c r="E64" s="23"/>
      <c r="F64" s="23"/>
      <c r="G64" s="23">
        <f aca="true" t="shared" si="13" ref="G64:K64">SUM(G65:G66)</f>
        <v>100</v>
      </c>
      <c r="H64" s="23">
        <f t="shared" si="13"/>
        <v>0</v>
      </c>
      <c r="I64" s="23">
        <f t="shared" si="13"/>
        <v>0</v>
      </c>
      <c r="J64" s="23">
        <f t="shared" si="13"/>
        <v>100</v>
      </c>
      <c r="K64" s="23">
        <f t="shared" si="13"/>
        <v>0</v>
      </c>
      <c r="L64" s="23"/>
      <c r="M64" s="23"/>
      <c r="N64" s="35"/>
      <c r="O64" s="56"/>
      <c r="P64" s="35"/>
      <c r="Q64" s="35"/>
      <c r="R64" s="35"/>
      <c r="S64" s="35"/>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c r="EO64" s="67"/>
      <c r="EP64" s="67"/>
      <c r="EQ64" s="67"/>
      <c r="ER64" s="67"/>
      <c r="ES64" s="67"/>
      <c r="ET64" s="67"/>
      <c r="EU64" s="67"/>
      <c r="EV64" s="67"/>
      <c r="EW64" s="67"/>
      <c r="EX64" s="67"/>
      <c r="EY64" s="67"/>
      <c r="EZ64" s="67"/>
      <c r="FA64" s="67"/>
      <c r="FB64" s="67"/>
      <c r="FC64" s="67"/>
      <c r="FD64" s="67"/>
      <c r="FE64" s="67"/>
      <c r="FF64" s="67"/>
      <c r="FG64" s="67"/>
      <c r="FH64" s="67"/>
      <c r="FI64" s="67"/>
      <c r="FJ64" s="67"/>
      <c r="FK64" s="67"/>
      <c r="FL64" s="67"/>
      <c r="FM64" s="67"/>
      <c r="FN64" s="67"/>
      <c r="FO64" s="67"/>
      <c r="FP64" s="67"/>
      <c r="FQ64" s="67"/>
      <c r="FR64" s="67"/>
      <c r="FS64" s="67"/>
      <c r="FT64" s="67"/>
      <c r="FU64" s="67"/>
      <c r="FV64" s="67"/>
      <c r="FW64" s="67"/>
      <c r="FX64" s="67"/>
      <c r="FY64" s="67"/>
      <c r="FZ64" s="67"/>
      <c r="GA64" s="67"/>
      <c r="GB64" s="67"/>
      <c r="GC64" s="67"/>
      <c r="GD64" s="67"/>
      <c r="GE64" s="67"/>
      <c r="GF64" s="67"/>
      <c r="GG64" s="67"/>
      <c r="GH64" s="67"/>
      <c r="GI64" s="67"/>
      <c r="GJ64" s="67"/>
      <c r="GK64" s="67"/>
      <c r="GL64" s="67"/>
      <c r="GM64" s="67"/>
      <c r="GN64" s="67"/>
      <c r="GO64" s="67"/>
      <c r="GP64" s="67"/>
      <c r="GQ64" s="67"/>
      <c r="GR64" s="67"/>
      <c r="GS64" s="67"/>
      <c r="GT64" s="67"/>
      <c r="GU64" s="67"/>
      <c r="GV64" s="67"/>
      <c r="GW64" s="67"/>
      <c r="GX64" s="67"/>
      <c r="GY64" s="67"/>
      <c r="GZ64" s="67"/>
      <c r="HA64" s="67"/>
      <c r="HB64" s="67"/>
      <c r="HC64" s="67"/>
      <c r="HD64" s="67"/>
      <c r="HE64" s="67"/>
      <c r="HF64" s="67"/>
      <c r="HG64" s="67"/>
      <c r="HH64" s="67"/>
      <c r="HI64" s="67"/>
      <c r="HJ64" s="67"/>
      <c r="HK64" s="67"/>
      <c r="HL64" s="67"/>
      <c r="HM64" s="67"/>
      <c r="HN64" s="67"/>
      <c r="HO64" s="67"/>
      <c r="HP64" s="67"/>
      <c r="HQ64" s="67"/>
      <c r="HR64" s="67"/>
      <c r="HS64" s="67"/>
      <c r="HT64" s="67"/>
      <c r="HU64" s="67"/>
      <c r="HV64" s="67"/>
      <c r="HW64" s="67"/>
      <c r="HX64" s="67"/>
      <c r="HY64" s="67"/>
      <c r="HZ64" s="67"/>
      <c r="IA64" s="67"/>
      <c r="IB64" s="67"/>
      <c r="IC64" s="67"/>
      <c r="ID64" s="67"/>
      <c r="IE64" s="67"/>
      <c r="IF64" s="67"/>
      <c r="IG64" s="67"/>
      <c r="IH64" s="67"/>
      <c r="II64" s="67"/>
      <c r="IJ64" s="67"/>
      <c r="IK64" s="67"/>
      <c r="IL64" s="67"/>
      <c r="IM64" s="67"/>
      <c r="IN64" s="67"/>
      <c r="IO64" s="67"/>
    </row>
    <row r="65" spans="1:249" s="6" customFormat="1" ht="106.5" customHeight="1">
      <c r="A65" s="35">
        <v>46</v>
      </c>
      <c r="B65" s="39" t="s">
        <v>356</v>
      </c>
      <c r="C65" s="39" t="s">
        <v>357</v>
      </c>
      <c r="D65" s="39" t="s">
        <v>358</v>
      </c>
      <c r="E65" s="39" t="s">
        <v>94</v>
      </c>
      <c r="F65" s="39" t="s">
        <v>359</v>
      </c>
      <c r="G65" s="39">
        <v>50</v>
      </c>
      <c r="H65" s="39"/>
      <c r="I65" s="39"/>
      <c r="J65" s="39">
        <v>50</v>
      </c>
      <c r="K65" s="39"/>
      <c r="L65" s="39" t="s">
        <v>291</v>
      </c>
      <c r="M65" s="39" t="s">
        <v>360</v>
      </c>
      <c r="N65" s="39" t="s">
        <v>361</v>
      </c>
      <c r="O65" s="59">
        <v>43627</v>
      </c>
      <c r="P65" s="59">
        <v>43647</v>
      </c>
      <c r="Q65" s="59">
        <v>43677</v>
      </c>
      <c r="R65" s="39" t="s">
        <v>362</v>
      </c>
      <c r="S65" s="63"/>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c r="EO65" s="67"/>
      <c r="EP65" s="67"/>
      <c r="EQ65" s="67"/>
      <c r="ER65" s="67"/>
      <c r="ES65" s="67"/>
      <c r="ET65" s="67"/>
      <c r="EU65" s="67"/>
      <c r="EV65" s="67"/>
      <c r="EW65" s="67"/>
      <c r="EX65" s="67"/>
      <c r="EY65" s="67"/>
      <c r="EZ65" s="67"/>
      <c r="FA65" s="67"/>
      <c r="FB65" s="67"/>
      <c r="FC65" s="67"/>
      <c r="FD65" s="67"/>
      <c r="FE65" s="67"/>
      <c r="FF65" s="67"/>
      <c r="FG65" s="67"/>
      <c r="FH65" s="67"/>
      <c r="FI65" s="67"/>
      <c r="FJ65" s="67"/>
      <c r="FK65" s="67"/>
      <c r="FL65" s="67"/>
      <c r="FM65" s="67"/>
      <c r="FN65" s="67"/>
      <c r="FO65" s="67"/>
      <c r="FP65" s="67"/>
      <c r="FQ65" s="67"/>
      <c r="FR65" s="67"/>
      <c r="FS65" s="67"/>
      <c r="FT65" s="67"/>
      <c r="FU65" s="67"/>
      <c r="FV65" s="67"/>
      <c r="FW65" s="67"/>
      <c r="FX65" s="67"/>
      <c r="FY65" s="67"/>
      <c r="FZ65" s="67"/>
      <c r="GA65" s="67"/>
      <c r="GB65" s="67"/>
      <c r="GC65" s="67"/>
      <c r="GD65" s="67"/>
      <c r="GE65" s="67"/>
      <c r="GF65" s="67"/>
      <c r="GG65" s="67"/>
      <c r="GH65" s="67"/>
      <c r="GI65" s="67"/>
      <c r="GJ65" s="67"/>
      <c r="GK65" s="67"/>
      <c r="GL65" s="67"/>
      <c r="GM65" s="67"/>
      <c r="GN65" s="67"/>
      <c r="GO65" s="67"/>
      <c r="GP65" s="67"/>
      <c r="GQ65" s="67"/>
      <c r="GR65" s="67"/>
      <c r="GS65" s="67"/>
      <c r="GT65" s="67"/>
      <c r="GU65" s="67"/>
      <c r="GV65" s="67"/>
      <c r="GW65" s="67"/>
      <c r="GX65" s="67"/>
      <c r="GY65" s="67"/>
      <c r="GZ65" s="67"/>
      <c r="HA65" s="67"/>
      <c r="HB65" s="67"/>
      <c r="HC65" s="67"/>
      <c r="HD65" s="67"/>
      <c r="HE65" s="67"/>
      <c r="HF65" s="67"/>
      <c r="HG65" s="67"/>
      <c r="HH65" s="67"/>
      <c r="HI65" s="67"/>
      <c r="HJ65" s="67"/>
      <c r="HK65" s="67"/>
      <c r="HL65" s="67"/>
      <c r="HM65" s="67"/>
      <c r="HN65" s="67"/>
      <c r="HO65" s="67"/>
      <c r="HP65" s="67"/>
      <c r="HQ65" s="67"/>
      <c r="HR65" s="67"/>
      <c r="HS65" s="67"/>
      <c r="HT65" s="67"/>
      <c r="HU65" s="67"/>
      <c r="HV65" s="67"/>
      <c r="HW65" s="67"/>
      <c r="HX65" s="67"/>
      <c r="HY65" s="67"/>
      <c r="HZ65" s="67"/>
      <c r="IA65" s="67"/>
      <c r="IB65" s="67"/>
      <c r="IC65" s="67"/>
      <c r="ID65" s="67"/>
      <c r="IE65" s="67"/>
      <c r="IF65" s="67"/>
      <c r="IG65" s="67"/>
      <c r="IH65" s="67"/>
      <c r="II65" s="67"/>
      <c r="IJ65" s="67"/>
      <c r="IK65" s="67"/>
      <c r="IL65" s="67"/>
      <c r="IM65" s="67"/>
      <c r="IN65" s="67"/>
      <c r="IO65" s="67"/>
    </row>
    <row r="66" spans="1:249" s="6" customFormat="1" ht="112.5" customHeight="1">
      <c r="A66" s="35">
        <v>47</v>
      </c>
      <c r="B66" s="39" t="s">
        <v>363</v>
      </c>
      <c r="C66" s="39" t="s">
        <v>357</v>
      </c>
      <c r="D66" s="39" t="s">
        <v>358</v>
      </c>
      <c r="E66" s="39" t="s">
        <v>94</v>
      </c>
      <c r="F66" s="39" t="s">
        <v>364</v>
      </c>
      <c r="G66" s="39">
        <v>50</v>
      </c>
      <c r="H66" s="39"/>
      <c r="I66" s="39"/>
      <c r="J66" s="39">
        <v>50</v>
      </c>
      <c r="K66" s="39"/>
      <c r="L66" s="39" t="s">
        <v>291</v>
      </c>
      <c r="M66" s="39" t="s">
        <v>365</v>
      </c>
      <c r="N66" s="39" t="s">
        <v>366</v>
      </c>
      <c r="O66" s="59">
        <v>43627</v>
      </c>
      <c r="P66" s="59">
        <v>43647</v>
      </c>
      <c r="Q66" s="59">
        <v>43677</v>
      </c>
      <c r="R66" s="39" t="s">
        <v>362</v>
      </c>
      <c r="S66" s="63"/>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c r="EO66" s="67"/>
      <c r="EP66" s="67"/>
      <c r="EQ66" s="67"/>
      <c r="ER66" s="67"/>
      <c r="ES66" s="67"/>
      <c r="ET66" s="67"/>
      <c r="EU66" s="67"/>
      <c r="EV66" s="67"/>
      <c r="EW66" s="67"/>
      <c r="EX66" s="67"/>
      <c r="EY66" s="67"/>
      <c r="EZ66" s="67"/>
      <c r="FA66" s="67"/>
      <c r="FB66" s="67"/>
      <c r="FC66" s="67"/>
      <c r="FD66" s="67"/>
      <c r="FE66" s="67"/>
      <c r="FF66" s="67"/>
      <c r="FG66" s="67"/>
      <c r="FH66" s="67"/>
      <c r="FI66" s="67"/>
      <c r="FJ66" s="67"/>
      <c r="FK66" s="67"/>
      <c r="FL66" s="67"/>
      <c r="FM66" s="67"/>
      <c r="FN66" s="67"/>
      <c r="FO66" s="67"/>
      <c r="FP66" s="67"/>
      <c r="FQ66" s="67"/>
      <c r="FR66" s="67"/>
      <c r="FS66" s="67"/>
      <c r="FT66" s="67"/>
      <c r="FU66" s="67"/>
      <c r="FV66" s="67"/>
      <c r="FW66" s="67"/>
      <c r="FX66" s="67"/>
      <c r="FY66" s="67"/>
      <c r="FZ66" s="67"/>
      <c r="GA66" s="67"/>
      <c r="GB66" s="67"/>
      <c r="GC66" s="67"/>
      <c r="GD66" s="67"/>
      <c r="GE66" s="67"/>
      <c r="GF66" s="67"/>
      <c r="GG66" s="67"/>
      <c r="GH66" s="67"/>
      <c r="GI66" s="67"/>
      <c r="GJ66" s="67"/>
      <c r="GK66" s="67"/>
      <c r="GL66" s="67"/>
      <c r="GM66" s="67"/>
      <c r="GN66" s="67"/>
      <c r="GO66" s="67"/>
      <c r="GP66" s="67"/>
      <c r="GQ66" s="67"/>
      <c r="GR66" s="67"/>
      <c r="GS66" s="67"/>
      <c r="GT66" s="67"/>
      <c r="GU66" s="67"/>
      <c r="GV66" s="67"/>
      <c r="GW66" s="67"/>
      <c r="GX66" s="67"/>
      <c r="GY66" s="67"/>
      <c r="GZ66" s="67"/>
      <c r="HA66" s="67"/>
      <c r="HB66" s="67"/>
      <c r="HC66" s="67"/>
      <c r="HD66" s="67"/>
      <c r="HE66" s="67"/>
      <c r="HF66" s="67"/>
      <c r="HG66" s="67"/>
      <c r="HH66" s="67"/>
      <c r="HI66" s="67"/>
      <c r="HJ66" s="67"/>
      <c r="HK66" s="67"/>
      <c r="HL66" s="67"/>
      <c r="HM66" s="67"/>
      <c r="HN66" s="67"/>
      <c r="HO66" s="67"/>
      <c r="HP66" s="67"/>
      <c r="HQ66" s="67"/>
      <c r="HR66" s="67"/>
      <c r="HS66" s="67"/>
      <c r="HT66" s="67"/>
      <c r="HU66" s="67"/>
      <c r="HV66" s="67"/>
      <c r="HW66" s="67"/>
      <c r="HX66" s="67"/>
      <c r="HY66" s="67"/>
      <c r="HZ66" s="67"/>
      <c r="IA66" s="67"/>
      <c r="IB66" s="67"/>
      <c r="IC66" s="67"/>
      <c r="ID66" s="67"/>
      <c r="IE66" s="67"/>
      <c r="IF66" s="67"/>
      <c r="IG66" s="67"/>
      <c r="IH66" s="67"/>
      <c r="II66" s="67"/>
      <c r="IJ66" s="67"/>
      <c r="IK66" s="67"/>
      <c r="IL66" s="67"/>
      <c r="IM66" s="67"/>
      <c r="IN66" s="67"/>
      <c r="IO66" s="67"/>
    </row>
    <row r="67" spans="1:249" s="6" customFormat="1" ht="49.5" customHeight="1">
      <c r="A67" s="40" t="s">
        <v>367</v>
      </c>
      <c r="B67" s="41"/>
      <c r="C67" s="23"/>
      <c r="D67" s="23"/>
      <c r="E67" s="23"/>
      <c r="F67" s="23"/>
      <c r="G67" s="23">
        <f aca="true" t="shared" si="14" ref="G67:K67">G68</f>
        <v>26.7</v>
      </c>
      <c r="H67" s="23">
        <f t="shared" si="14"/>
        <v>0</v>
      </c>
      <c r="I67" s="23">
        <f t="shared" si="14"/>
        <v>0</v>
      </c>
      <c r="J67" s="23">
        <f t="shared" si="14"/>
        <v>0</v>
      </c>
      <c r="K67" s="23">
        <f t="shared" si="14"/>
        <v>26.7</v>
      </c>
      <c r="L67" s="23"/>
      <c r="M67" s="23"/>
      <c r="N67" s="23"/>
      <c r="O67" s="56"/>
      <c r="P67" s="23"/>
      <c r="Q67" s="23"/>
      <c r="R67" s="23"/>
      <c r="S67" s="35"/>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c r="BT67" s="67"/>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c r="EO67" s="67"/>
      <c r="EP67" s="67"/>
      <c r="EQ67" s="67"/>
      <c r="ER67" s="67"/>
      <c r="ES67" s="67"/>
      <c r="ET67" s="67"/>
      <c r="EU67" s="67"/>
      <c r="EV67" s="67"/>
      <c r="EW67" s="67"/>
      <c r="EX67" s="67"/>
      <c r="EY67" s="67"/>
      <c r="EZ67" s="67"/>
      <c r="FA67" s="67"/>
      <c r="FB67" s="67"/>
      <c r="FC67" s="67"/>
      <c r="FD67" s="67"/>
      <c r="FE67" s="67"/>
      <c r="FF67" s="67"/>
      <c r="FG67" s="67"/>
      <c r="FH67" s="67"/>
      <c r="FI67" s="67"/>
      <c r="FJ67" s="67"/>
      <c r="FK67" s="67"/>
      <c r="FL67" s="67"/>
      <c r="FM67" s="67"/>
      <c r="FN67" s="67"/>
      <c r="FO67" s="67"/>
      <c r="FP67" s="67"/>
      <c r="FQ67" s="67"/>
      <c r="FR67" s="67"/>
      <c r="FS67" s="67"/>
      <c r="FT67" s="67"/>
      <c r="FU67" s="67"/>
      <c r="FV67" s="67"/>
      <c r="FW67" s="67"/>
      <c r="FX67" s="67"/>
      <c r="FY67" s="67"/>
      <c r="FZ67" s="67"/>
      <c r="GA67" s="67"/>
      <c r="GB67" s="67"/>
      <c r="GC67" s="67"/>
      <c r="GD67" s="67"/>
      <c r="GE67" s="67"/>
      <c r="GF67" s="67"/>
      <c r="GG67" s="67"/>
      <c r="GH67" s="67"/>
      <c r="GI67" s="67"/>
      <c r="GJ67" s="67"/>
      <c r="GK67" s="67"/>
      <c r="GL67" s="67"/>
      <c r="GM67" s="67"/>
      <c r="GN67" s="67"/>
      <c r="GO67" s="67"/>
      <c r="GP67" s="67"/>
      <c r="GQ67" s="67"/>
      <c r="GR67" s="67"/>
      <c r="GS67" s="67"/>
      <c r="GT67" s="67"/>
      <c r="GU67" s="67"/>
      <c r="GV67" s="67"/>
      <c r="GW67" s="67"/>
      <c r="GX67" s="67"/>
      <c r="GY67" s="67"/>
      <c r="GZ67" s="67"/>
      <c r="HA67" s="67"/>
      <c r="HB67" s="67"/>
      <c r="HC67" s="67"/>
      <c r="HD67" s="67"/>
      <c r="HE67" s="67"/>
      <c r="HF67" s="67"/>
      <c r="HG67" s="67"/>
      <c r="HH67" s="67"/>
      <c r="HI67" s="67"/>
      <c r="HJ67" s="67"/>
      <c r="HK67" s="67"/>
      <c r="HL67" s="67"/>
      <c r="HM67" s="67"/>
      <c r="HN67" s="67"/>
      <c r="HO67" s="67"/>
      <c r="HP67" s="67"/>
      <c r="HQ67" s="67"/>
      <c r="HR67" s="67"/>
      <c r="HS67" s="67"/>
      <c r="HT67" s="67"/>
      <c r="HU67" s="67"/>
      <c r="HV67" s="67"/>
      <c r="HW67" s="67"/>
      <c r="HX67" s="67"/>
      <c r="HY67" s="67"/>
      <c r="HZ67" s="67"/>
      <c r="IA67" s="67"/>
      <c r="IB67" s="67"/>
      <c r="IC67" s="67"/>
      <c r="ID67" s="67"/>
      <c r="IE67" s="67"/>
      <c r="IF67" s="67"/>
      <c r="IG67" s="67"/>
      <c r="IH67" s="67"/>
      <c r="II67" s="67"/>
      <c r="IJ67" s="67"/>
      <c r="IK67" s="67"/>
      <c r="IL67" s="67"/>
      <c r="IM67" s="67"/>
      <c r="IN67" s="67"/>
      <c r="IO67" s="67"/>
    </row>
    <row r="68" spans="1:249" s="6" customFormat="1" ht="132" customHeight="1">
      <c r="A68" s="31">
        <v>48</v>
      </c>
      <c r="B68" s="43" t="s">
        <v>368</v>
      </c>
      <c r="C68" s="39" t="s">
        <v>369</v>
      </c>
      <c r="D68" s="39" t="s">
        <v>370</v>
      </c>
      <c r="E68" s="39" t="s">
        <v>66</v>
      </c>
      <c r="F68" s="39" t="s">
        <v>371</v>
      </c>
      <c r="G68" s="39">
        <v>26.7</v>
      </c>
      <c r="H68" s="70"/>
      <c r="I68" s="39"/>
      <c r="J68" s="39"/>
      <c r="K68" s="39">
        <v>26.7</v>
      </c>
      <c r="L68" s="39" t="s">
        <v>315</v>
      </c>
      <c r="M68" s="39" t="s">
        <v>372</v>
      </c>
      <c r="N68" s="39" t="s">
        <v>373</v>
      </c>
      <c r="O68" s="59">
        <v>43687</v>
      </c>
      <c r="P68" s="59">
        <v>43692</v>
      </c>
      <c r="Q68" s="59">
        <v>43728</v>
      </c>
      <c r="R68" s="59">
        <v>43739</v>
      </c>
      <c r="S68" s="63"/>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c r="EO68" s="67"/>
      <c r="EP68" s="67"/>
      <c r="EQ68" s="67"/>
      <c r="ER68" s="67"/>
      <c r="ES68" s="67"/>
      <c r="ET68" s="67"/>
      <c r="EU68" s="67"/>
      <c r="EV68" s="67"/>
      <c r="EW68" s="67"/>
      <c r="EX68" s="67"/>
      <c r="EY68" s="67"/>
      <c r="EZ68" s="67"/>
      <c r="FA68" s="67"/>
      <c r="FB68" s="67"/>
      <c r="FC68" s="67"/>
      <c r="FD68" s="67"/>
      <c r="FE68" s="67"/>
      <c r="FF68" s="67"/>
      <c r="FG68" s="67"/>
      <c r="FH68" s="67"/>
      <c r="FI68" s="67"/>
      <c r="FJ68" s="67"/>
      <c r="FK68" s="67"/>
      <c r="FL68" s="67"/>
      <c r="FM68" s="67"/>
      <c r="FN68" s="67"/>
      <c r="FO68" s="67"/>
      <c r="FP68" s="67"/>
      <c r="FQ68" s="67"/>
      <c r="FR68" s="67"/>
      <c r="FS68" s="67"/>
      <c r="FT68" s="67"/>
      <c r="FU68" s="67"/>
      <c r="FV68" s="67"/>
      <c r="FW68" s="67"/>
      <c r="FX68" s="67"/>
      <c r="FY68" s="67"/>
      <c r="FZ68" s="67"/>
      <c r="GA68" s="67"/>
      <c r="GB68" s="67"/>
      <c r="GC68" s="67"/>
      <c r="GD68" s="67"/>
      <c r="GE68" s="67"/>
      <c r="GF68" s="67"/>
      <c r="GG68" s="67"/>
      <c r="GH68" s="67"/>
      <c r="GI68" s="67"/>
      <c r="GJ68" s="67"/>
      <c r="GK68" s="67"/>
      <c r="GL68" s="67"/>
      <c r="GM68" s="67"/>
      <c r="GN68" s="67"/>
      <c r="GO68" s="67"/>
      <c r="GP68" s="67"/>
      <c r="GQ68" s="67"/>
      <c r="GR68" s="67"/>
      <c r="GS68" s="67"/>
      <c r="GT68" s="67"/>
      <c r="GU68" s="67"/>
      <c r="GV68" s="67"/>
      <c r="GW68" s="67"/>
      <c r="GX68" s="67"/>
      <c r="GY68" s="67"/>
      <c r="GZ68" s="67"/>
      <c r="HA68" s="67"/>
      <c r="HB68" s="67"/>
      <c r="HC68" s="67"/>
      <c r="HD68" s="67"/>
      <c r="HE68" s="67"/>
      <c r="HF68" s="67"/>
      <c r="HG68" s="67"/>
      <c r="HH68" s="67"/>
      <c r="HI68" s="67"/>
      <c r="HJ68" s="67"/>
      <c r="HK68" s="67"/>
      <c r="HL68" s="67"/>
      <c r="HM68" s="67"/>
      <c r="HN68" s="67"/>
      <c r="HO68" s="67"/>
      <c r="HP68" s="67"/>
      <c r="HQ68" s="67"/>
      <c r="HR68" s="67"/>
      <c r="HS68" s="67"/>
      <c r="HT68" s="67"/>
      <c r="HU68" s="67"/>
      <c r="HV68" s="67"/>
      <c r="HW68" s="67"/>
      <c r="HX68" s="67"/>
      <c r="HY68" s="67"/>
      <c r="HZ68" s="67"/>
      <c r="IA68" s="67"/>
      <c r="IB68" s="67"/>
      <c r="IC68" s="67"/>
      <c r="ID68" s="67"/>
      <c r="IE68" s="67"/>
      <c r="IF68" s="67"/>
      <c r="IG68" s="67"/>
      <c r="IH68" s="67"/>
      <c r="II68" s="67"/>
      <c r="IJ68" s="67"/>
      <c r="IK68" s="67"/>
      <c r="IL68" s="67"/>
      <c r="IM68" s="67"/>
      <c r="IN68" s="67"/>
      <c r="IO68" s="67"/>
    </row>
    <row r="69" spans="1:249" s="6" customFormat="1" ht="49.5" customHeight="1">
      <c r="A69" s="71" t="s">
        <v>374</v>
      </c>
      <c r="B69" s="71"/>
      <c r="C69" s="23"/>
      <c r="D69" s="23"/>
      <c r="E69" s="23"/>
      <c r="F69" s="23"/>
      <c r="G69" s="23">
        <f aca="true" t="shared" si="15" ref="G69:K69">G70+G74+G76+G80+G82+G86+G89+G96+G99+G102+G107+G112+G114+G116</f>
        <v>17262.675</v>
      </c>
      <c r="H69" s="23">
        <f t="shared" si="15"/>
        <v>2975.3</v>
      </c>
      <c r="I69" s="23">
        <f t="shared" si="15"/>
        <v>5107.38</v>
      </c>
      <c r="J69" s="23">
        <f t="shared" si="15"/>
        <v>1776.3500000000001</v>
      </c>
      <c r="K69" s="23">
        <f t="shared" si="15"/>
        <v>7403.645</v>
      </c>
      <c r="L69" s="23"/>
      <c r="M69" s="23"/>
      <c r="N69" s="23"/>
      <c r="O69" s="53"/>
      <c r="P69" s="23"/>
      <c r="Q69" s="23"/>
      <c r="R69" s="23"/>
      <c r="S69" s="23"/>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67"/>
      <c r="BR69" s="67"/>
      <c r="BS69" s="67"/>
      <c r="BT69" s="67"/>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c r="EO69" s="67"/>
      <c r="EP69" s="67"/>
      <c r="EQ69" s="67"/>
      <c r="ER69" s="67"/>
      <c r="ES69" s="67"/>
      <c r="ET69" s="67"/>
      <c r="EU69" s="67"/>
      <c r="EV69" s="67"/>
      <c r="EW69" s="67"/>
      <c r="EX69" s="67"/>
      <c r="EY69" s="67"/>
      <c r="EZ69" s="67"/>
      <c r="FA69" s="67"/>
      <c r="FB69" s="67"/>
      <c r="FC69" s="67"/>
      <c r="FD69" s="67"/>
      <c r="FE69" s="67"/>
      <c r="FF69" s="67"/>
      <c r="FG69" s="67"/>
      <c r="FH69" s="67"/>
      <c r="FI69" s="67"/>
      <c r="FJ69" s="67"/>
      <c r="FK69" s="67"/>
      <c r="FL69" s="67"/>
      <c r="FM69" s="67"/>
      <c r="FN69" s="67"/>
      <c r="FO69" s="67"/>
      <c r="FP69" s="67"/>
      <c r="FQ69" s="67"/>
      <c r="FR69" s="67"/>
      <c r="FS69" s="67"/>
      <c r="FT69" s="67"/>
      <c r="FU69" s="67"/>
      <c r="FV69" s="67"/>
      <c r="FW69" s="67"/>
      <c r="FX69" s="67"/>
      <c r="FY69" s="67"/>
      <c r="FZ69" s="67"/>
      <c r="GA69" s="67"/>
      <c r="GB69" s="67"/>
      <c r="GC69" s="67"/>
      <c r="GD69" s="67"/>
      <c r="GE69" s="67"/>
      <c r="GF69" s="67"/>
      <c r="GG69" s="67"/>
      <c r="GH69" s="67"/>
      <c r="GI69" s="67"/>
      <c r="GJ69" s="67"/>
      <c r="GK69" s="67"/>
      <c r="GL69" s="67"/>
      <c r="GM69" s="67"/>
      <c r="GN69" s="67"/>
      <c r="GO69" s="67"/>
      <c r="GP69" s="67"/>
      <c r="GQ69" s="67"/>
      <c r="GR69" s="67"/>
      <c r="GS69" s="67"/>
      <c r="GT69" s="67"/>
      <c r="GU69" s="67"/>
      <c r="GV69" s="67"/>
      <c r="GW69" s="67"/>
      <c r="GX69" s="67"/>
      <c r="GY69" s="67"/>
      <c r="GZ69" s="67"/>
      <c r="HA69" s="67"/>
      <c r="HB69" s="67"/>
      <c r="HC69" s="67"/>
      <c r="HD69" s="67"/>
      <c r="HE69" s="67"/>
      <c r="HF69" s="67"/>
      <c r="HG69" s="67"/>
      <c r="HH69" s="67"/>
      <c r="HI69" s="67"/>
      <c r="HJ69" s="67"/>
      <c r="HK69" s="67"/>
      <c r="HL69" s="67"/>
      <c r="HM69" s="67"/>
      <c r="HN69" s="67"/>
      <c r="HO69" s="67"/>
      <c r="HP69" s="67"/>
      <c r="HQ69" s="67"/>
      <c r="HR69" s="67"/>
      <c r="HS69" s="67"/>
      <c r="HT69" s="67"/>
      <c r="HU69" s="67"/>
      <c r="HV69" s="67"/>
      <c r="HW69" s="67"/>
      <c r="HX69" s="67"/>
      <c r="HY69" s="67"/>
      <c r="HZ69" s="67"/>
      <c r="IA69" s="67"/>
      <c r="IB69" s="67"/>
      <c r="IC69" s="67"/>
      <c r="ID69" s="67"/>
      <c r="IE69" s="67"/>
      <c r="IF69" s="67"/>
      <c r="IG69" s="67"/>
      <c r="IH69" s="67"/>
      <c r="II69" s="67"/>
      <c r="IJ69" s="67"/>
      <c r="IK69" s="67"/>
      <c r="IL69" s="67"/>
      <c r="IM69" s="67"/>
      <c r="IN69" s="67"/>
      <c r="IO69" s="67"/>
    </row>
    <row r="70" spans="1:249" s="6" customFormat="1" ht="49.5" customHeight="1">
      <c r="A70" s="23" t="s">
        <v>375</v>
      </c>
      <c r="B70" s="23"/>
      <c r="C70" s="23"/>
      <c r="D70" s="23"/>
      <c r="E70" s="23"/>
      <c r="F70" s="30"/>
      <c r="G70" s="23">
        <f aca="true" t="shared" si="16" ref="G70:K70">SUM(G71:G73)</f>
        <v>2442.9</v>
      </c>
      <c r="H70" s="23">
        <f t="shared" si="16"/>
        <v>2367.3</v>
      </c>
      <c r="I70" s="23">
        <f t="shared" si="16"/>
        <v>0</v>
      </c>
      <c r="J70" s="23">
        <f t="shared" si="16"/>
        <v>0</v>
      </c>
      <c r="K70" s="23">
        <f t="shared" si="16"/>
        <v>75.6</v>
      </c>
      <c r="L70" s="23"/>
      <c r="M70" s="23"/>
      <c r="N70" s="23"/>
      <c r="O70" s="53"/>
      <c r="P70" s="23"/>
      <c r="Q70" s="23"/>
      <c r="R70" s="23"/>
      <c r="S70" s="23"/>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7"/>
      <c r="BQ70" s="67"/>
      <c r="BR70" s="67"/>
      <c r="BS70" s="67"/>
      <c r="BT70" s="67"/>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c r="EO70" s="67"/>
      <c r="EP70" s="67"/>
      <c r="EQ70" s="67"/>
      <c r="ER70" s="67"/>
      <c r="ES70" s="67"/>
      <c r="ET70" s="67"/>
      <c r="EU70" s="67"/>
      <c r="EV70" s="67"/>
      <c r="EW70" s="67"/>
      <c r="EX70" s="67"/>
      <c r="EY70" s="67"/>
      <c r="EZ70" s="67"/>
      <c r="FA70" s="67"/>
      <c r="FB70" s="67"/>
      <c r="FC70" s="67"/>
      <c r="FD70" s="67"/>
      <c r="FE70" s="67"/>
      <c r="FF70" s="67"/>
      <c r="FG70" s="67"/>
      <c r="FH70" s="67"/>
      <c r="FI70" s="67"/>
      <c r="FJ70" s="67"/>
      <c r="FK70" s="67"/>
      <c r="FL70" s="67"/>
      <c r="FM70" s="67"/>
      <c r="FN70" s="67"/>
      <c r="FO70" s="67"/>
      <c r="FP70" s="67"/>
      <c r="FQ70" s="67"/>
      <c r="FR70" s="67"/>
      <c r="FS70" s="67"/>
      <c r="FT70" s="67"/>
      <c r="FU70" s="67"/>
      <c r="FV70" s="67"/>
      <c r="FW70" s="67"/>
      <c r="FX70" s="67"/>
      <c r="FY70" s="67"/>
      <c r="FZ70" s="67"/>
      <c r="GA70" s="67"/>
      <c r="GB70" s="67"/>
      <c r="GC70" s="67"/>
      <c r="GD70" s="67"/>
      <c r="GE70" s="67"/>
      <c r="GF70" s="67"/>
      <c r="GG70" s="67"/>
      <c r="GH70" s="67"/>
      <c r="GI70" s="67"/>
      <c r="GJ70" s="67"/>
      <c r="GK70" s="67"/>
      <c r="GL70" s="67"/>
      <c r="GM70" s="67"/>
      <c r="GN70" s="67"/>
      <c r="GO70" s="67"/>
      <c r="GP70" s="67"/>
      <c r="GQ70" s="67"/>
      <c r="GR70" s="67"/>
      <c r="GS70" s="67"/>
      <c r="GT70" s="67"/>
      <c r="GU70" s="67"/>
      <c r="GV70" s="67"/>
      <c r="GW70" s="67"/>
      <c r="GX70" s="67"/>
      <c r="GY70" s="67"/>
      <c r="GZ70" s="67"/>
      <c r="HA70" s="67"/>
      <c r="HB70" s="67"/>
      <c r="HC70" s="67"/>
      <c r="HD70" s="67"/>
      <c r="HE70" s="67"/>
      <c r="HF70" s="67"/>
      <c r="HG70" s="67"/>
      <c r="HH70" s="67"/>
      <c r="HI70" s="67"/>
      <c r="HJ70" s="67"/>
      <c r="HK70" s="67"/>
      <c r="HL70" s="67"/>
      <c r="HM70" s="67"/>
      <c r="HN70" s="67"/>
      <c r="HO70" s="67"/>
      <c r="HP70" s="67"/>
      <c r="HQ70" s="67"/>
      <c r="HR70" s="67"/>
      <c r="HS70" s="67"/>
      <c r="HT70" s="67"/>
      <c r="HU70" s="67"/>
      <c r="HV70" s="67"/>
      <c r="HW70" s="67"/>
      <c r="HX70" s="67"/>
      <c r="HY70" s="67"/>
      <c r="HZ70" s="67"/>
      <c r="IA70" s="67"/>
      <c r="IB70" s="67"/>
      <c r="IC70" s="67"/>
      <c r="ID70" s="67"/>
      <c r="IE70" s="67"/>
      <c r="IF70" s="67"/>
      <c r="IG70" s="67"/>
      <c r="IH70" s="67"/>
      <c r="II70" s="67"/>
      <c r="IJ70" s="67"/>
      <c r="IK70" s="67"/>
      <c r="IL70" s="67"/>
      <c r="IM70" s="67"/>
      <c r="IN70" s="67"/>
      <c r="IO70" s="67"/>
    </row>
    <row r="71" spans="1:249" s="6" customFormat="1" ht="163.5" customHeight="1">
      <c r="A71" s="35">
        <v>49</v>
      </c>
      <c r="B71" s="35" t="s">
        <v>376</v>
      </c>
      <c r="C71" s="35" t="s">
        <v>377</v>
      </c>
      <c r="D71" s="35" t="s">
        <v>378</v>
      </c>
      <c r="E71" s="35" t="s">
        <v>333</v>
      </c>
      <c r="F71" s="35" t="s">
        <v>334</v>
      </c>
      <c r="G71" s="35">
        <v>2367.3</v>
      </c>
      <c r="H71" s="70">
        <v>2367.3</v>
      </c>
      <c r="I71" s="35"/>
      <c r="J71" s="35"/>
      <c r="K71" s="35"/>
      <c r="L71" s="35" t="s">
        <v>379</v>
      </c>
      <c r="M71" s="35" t="s">
        <v>380</v>
      </c>
      <c r="N71" s="35" t="s">
        <v>381</v>
      </c>
      <c r="O71" s="56" t="s">
        <v>336</v>
      </c>
      <c r="P71" s="52">
        <v>43831</v>
      </c>
      <c r="Q71" s="52">
        <v>44190</v>
      </c>
      <c r="R71" s="52">
        <v>44195</v>
      </c>
      <c r="S71" s="63"/>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67"/>
      <c r="BT71" s="67"/>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c r="EO71" s="67"/>
      <c r="EP71" s="67"/>
      <c r="EQ71" s="67"/>
      <c r="ER71" s="67"/>
      <c r="ES71" s="67"/>
      <c r="ET71" s="67"/>
      <c r="EU71" s="67"/>
      <c r="EV71" s="67"/>
      <c r="EW71" s="67"/>
      <c r="EX71" s="67"/>
      <c r="EY71" s="67"/>
      <c r="EZ71" s="67"/>
      <c r="FA71" s="67"/>
      <c r="FB71" s="67"/>
      <c r="FC71" s="67"/>
      <c r="FD71" s="67"/>
      <c r="FE71" s="67"/>
      <c r="FF71" s="67"/>
      <c r="FG71" s="67"/>
      <c r="FH71" s="67"/>
      <c r="FI71" s="67"/>
      <c r="FJ71" s="67"/>
      <c r="FK71" s="67"/>
      <c r="FL71" s="67"/>
      <c r="FM71" s="67"/>
      <c r="FN71" s="67"/>
      <c r="FO71" s="67"/>
      <c r="FP71" s="67"/>
      <c r="FQ71" s="67"/>
      <c r="FR71" s="67"/>
      <c r="FS71" s="67"/>
      <c r="FT71" s="67"/>
      <c r="FU71" s="67"/>
      <c r="FV71" s="67"/>
      <c r="FW71" s="67"/>
      <c r="FX71" s="67"/>
      <c r="FY71" s="67"/>
      <c r="FZ71" s="67"/>
      <c r="GA71" s="67"/>
      <c r="GB71" s="67"/>
      <c r="GC71" s="67"/>
      <c r="GD71" s="67"/>
      <c r="GE71" s="67"/>
      <c r="GF71" s="67"/>
      <c r="GG71" s="67"/>
      <c r="GH71" s="67"/>
      <c r="GI71" s="67"/>
      <c r="GJ71" s="67"/>
      <c r="GK71" s="67"/>
      <c r="GL71" s="67"/>
      <c r="GM71" s="67"/>
      <c r="GN71" s="67"/>
      <c r="GO71" s="67"/>
      <c r="GP71" s="67"/>
      <c r="GQ71" s="67"/>
      <c r="GR71" s="67"/>
      <c r="GS71" s="67"/>
      <c r="GT71" s="67"/>
      <c r="GU71" s="67"/>
      <c r="GV71" s="67"/>
      <c r="GW71" s="67"/>
      <c r="GX71" s="67"/>
      <c r="GY71" s="67"/>
      <c r="GZ71" s="67"/>
      <c r="HA71" s="67"/>
      <c r="HB71" s="67"/>
      <c r="HC71" s="67"/>
      <c r="HD71" s="67"/>
      <c r="HE71" s="67"/>
      <c r="HF71" s="67"/>
      <c r="HG71" s="67"/>
      <c r="HH71" s="67"/>
      <c r="HI71" s="67"/>
      <c r="HJ71" s="67"/>
      <c r="HK71" s="67"/>
      <c r="HL71" s="67"/>
      <c r="HM71" s="67"/>
      <c r="HN71" s="67"/>
      <c r="HO71" s="67"/>
      <c r="HP71" s="67"/>
      <c r="HQ71" s="67"/>
      <c r="HR71" s="67"/>
      <c r="HS71" s="67"/>
      <c r="HT71" s="67"/>
      <c r="HU71" s="67"/>
      <c r="HV71" s="67"/>
      <c r="HW71" s="67"/>
      <c r="HX71" s="67"/>
      <c r="HY71" s="67"/>
      <c r="HZ71" s="67"/>
      <c r="IA71" s="67"/>
      <c r="IB71" s="67"/>
      <c r="IC71" s="67"/>
      <c r="ID71" s="67"/>
      <c r="IE71" s="67"/>
      <c r="IF71" s="67"/>
      <c r="IG71" s="67"/>
      <c r="IH71" s="67"/>
      <c r="II71" s="67"/>
      <c r="IJ71" s="67"/>
      <c r="IK71" s="67"/>
      <c r="IL71" s="67"/>
      <c r="IM71" s="67"/>
      <c r="IN71" s="67"/>
      <c r="IO71" s="67"/>
    </row>
    <row r="72" spans="1:249" s="6" customFormat="1" ht="183.75" customHeight="1">
      <c r="A72" s="35">
        <v>50</v>
      </c>
      <c r="B72" s="35" t="s">
        <v>382</v>
      </c>
      <c r="C72" s="72" t="s">
        <v>383</v>
      </c>
      <c r="D72" s="35" t="s">
        <v>384</v>
      </c>
      <c r="E72" s="35" t="s">
        <v>87</v>
      </c>
      <c r="F72" s="35" t="s">
        <v>385</v>
      </c>
      <c r="G72" s="35">
        <v>45.6</v>
      </c>
      <c r="H72" s="70"/>
      <c r="I72" s="35"/>
      <c r="J72" s="35"/>
      <c r="K72" s="35">
        <v>45.6</v>
      </c>
      <c r="L72" s="35" t="s">
        <v>379</v>
      </c>
      <c r="M72" s="35" t="s">
        <v>386</v>
      </c>
      <c r="N72" s="35" t="s">
        <v>387</v>
      </c>
      <c r="O72" s="56" t="s">
        <v>336</v>
      </c>
      <c r="P72" s="52">
        <v>43931</v>
      </c>
      <c r="Q72" s="52">
        <v>43981</v>
      </c>
      <c r="R72" s="52">
        <v>44012</v>
      </c>
      <c r="S72" s="63"/>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c r="BR72" s="67"/>
      <c r="BS72" s="67"/>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c r="EO72" s="67"/>
      <c r="EP72" s="67"/>
      <c r="EQ72" s="67"/>
      <c r="ER72" s="67"/>
      <c r="ES72" s="67"/>
      <c r="ET72" s="67"/>
      <c r="EU72" s="67"/>
      <c r="EV72" s="67"/>
      <c r="EW72" s="67"/>
      <c r="EX72" s="67"/>
      <c r="EY72" s="67"/>
      <c r="EZ72" s="67"/>
      <c r="FA72" s="67"/>
      <c r="FB72" s="67"/>
      <c r="FC72" s="67"/>
      <c r="FD72" s="67"/>
      <c r="FE72" s="67"/>
      <c r="FF72" s="67"/>
      <c r="FG72" s="67"/>
      <c r="FH72" s="67"/>
      <c r="FI72" s="67"/>
      <c r="FJ72" s="67"/>
      <c r="FK72" s="67"/>
      <c r="FL72" s="67"/>
      <c r="FM72" s="67"/>
      <c r="FN72" s="67"/>
      <c r="FO72" s="67"/>
      <c r="FP72" s="67"/>
      <c r="FQ72" s="67"/>
      <c r="FR72" s="67"/>
      <c r="FS72" s="67"/>
      <c r="FT72" s="67"/>
      <c r="FU72" s="67"/>
      <c r="FV72" s="67"/>
      <c r="FW72" s="67"/>
      <c r="FX72" s="67"/>
      <c r="FY72" s="67"/>
      <c r="FZ72" s="67"/>
      <c r="GA72" s="67"/>
      <c r="GB72" s="67"/>
      <c r="GC72" s="67"/>
      <c r="GD72" s="67"/>
      <c r="GE72" s="67"/>
      <c r="GF72" s="67"/>
      <c r="GG72" s="67"/>
      <c r="GH72" s="67"/>
      <c r="GI72" s="67"/>
      <c r="GJ72" s="67"/>
      <c r="GK72" s="67"/>
      <c r="GL72" s="67"/>
      <c r="GM72" s="67"/>
      <c r="GN72" s="67"/>
      <c r="GO72" s="67"/>
      <c r="GP72" s="67"/>
      <c r="GQ72" s="67"/>
      <c r="GR72" s="67"/>
      <c r="GS72" s="67"/>
      <c r="GT72" s="67"/>
      <c r="GU72" s="67"/>
      <c r="GV72" s="67"/>
      <c r="GW72" s="67"/>
      <c r="GX72" s="67"/>
      <c r="GY72" s="67"/>
      <c r="GZ72" s="67"/>
      <c r="HA72" s="67"/>
      <c r="HB72" s="67"/>
      <c r="HC72" s="67"/>
      <c r="HD72" s="67"/>
      <c r="HE72" s="67"/>
      <c r="HF72" s="67"/>
      <c r="HG72" s="67"/>
      <c r="HH72" s="67"/>
      <c r="HI72" s="67"/>
      <c r="HJ72" s="67"/>
      <c r="HK72" s="67"/>
      <c r="HL72" s="67"/>
      <c r="HM72" s="67"/>
      <c r="HN72" s="67"/>
      <c r="HO72" s="67"/>
      <c r="HP72" s="67"/>
      <c r="HQ72" s="67"/>
      <c r="HR72" s="67"/>
      <c r="HS72" s="67"/>
      <c r="HT72" s="67"/>
      <c r="HU72" s="67"/>
      <c r="HV72" s="67"/>
      <c r="HW72" s="67"/>
      <c r="HX72" s="67"/>
      <c r="HY72" s="67"/>
      <c r="HZ72" s="67"/>
      <c r="IA72" s="67"/>
      <c r="IB72" s="67"/>
      <c r="IC72" s="67"/>
      <c r="ID72" s="67"/>
      <c r="IE72" s="67"/>
      <c r="IF72" s="67"/>
      <c r="IG72" s="67"/>
      <c r="IH72" s="67"/>
      <c r="II72" s="67"/>
      <c r="IJ72" s="67"/>
      <c r="IK72" s="67"/>
      <c r="IL72" s="67"/>
      <c r="IM72" s="67"/>
      <c r="IN72" s="67"/>
      <c r="IO72" s="67"/>
    </row>
    <row r="73" spans="1:249" s="6" customFormat="1" ht="171" customHeight="1">
      <c r="A73" s="35">
        <v>51</v>
      </c>
      <c r="B73" s="35" t="s">
        <v>388</v>
      </c>
      <c r="C73" s="35" t="s">
        <v>389</v>
      </c>
      <c r="D73" s="35" t="s">
        <v>390</v>
      </c>
      <c r="E73" s="35" t="s">
        <v>87</v>
      </c>
      <c r="F73" s="35" t="s">
        <v>385</v>
      </c>
      <c r="G73" s="35">
        <v>30</v>
      </c>
      <c r="H73" s="35"/>
      <c r="I73" s="35"/>
      <c r="J73" s="35"/>
      <c r="K73" s="35">
        <v>30</v>
      </c>
      <c r="L73" s="35" t="s">
        <v>379</v>
      </c>
      <c r="M73" s="35" t="s">
        <v>386</v>
      </c>
      <c r="N73" s="35" t="s">
        <v>387</v>
      </c>
      <c r="O73" s="56" t="s">
        <v>336</v>
      </c>
      <c r="P73" s="52">
        <v>43931</v>
      </c>
      <c r="Q73" s="52">
        <v>43981</v>
      </c>
      <c r="R73" s="52">
        <v>44012</v>
      </c>
      <c r="S73" s="63"/>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c r="EQ73" s="67"/>
      <c r="ER73" s="67"/>
      <c r="ES73" s="67"/>
      <c r="ET73" s="67"/>
      <c r="EU73" s="67"/>
      <c r="EV73" s="67"/>
      <c r="EW73" s="67"/>
      <c r="EX73" s="67"/>
      <c r="EY73" s="67"/>
      <c r="EZ73" s="67"/>
      <c r="FA73" s="67"/>
      <c r="FB73" s="67"/>
      <c r="FC73" s="67"/>
      <c r="FD73" s="67"/>
      <c r="FE73" s="67"/>
      <c r="FF73" s="67"/>
      <c r="FG73" s="67"/>
      <c r="FH73" s="67"/>
      <c r="FI73" s="67"/>
      <c r="FJ73" s="67"/>
      <c r="FK73" s="67"/>
      <c r="FL73" s="67"/>
      <c r="FM73" s="67"/>
      <c r="FN73" s="67"/>
      <c r="FO73" s="67"/>
      <c r="FP73" s="67"/>
      <c r="FQ73" s="67"/>
      <c r="FR73" s="67"/>
      <c r="FS73" s="67"/>
      <c r="FT73" s="67"/>
      <c r="FU73" s="67"/>
      <c r="FV73" s="67"/>
      <c r="FW73" s="67"/>
      <c r="FX73" s="67"/>
      <c r="FY73" s="67"/>
      <c r="FZ73" s="67"/>
      <c r="GA73" s="67"/>
      <c r="GB73" s="67"/>
      <c r="GC73" s="67"/>
      <c r="GD73" s="67"/>
      <c r="GE73" s="67"/>
      <c r="GF73" s="67"/>
      <c r="GG73" s="67"/>
      <c r="GH73" s="67"/>
      <c r="GI73" s="67"/>
      <c r="GJ73" s="67"/>
      <c r="GK73" s="67"/>
      <c r="GL73" s="67"/>
      <c r="GM73" s="67"/>
      <c r="GN73" s="67"/>
      <c r="GO73" s="67"/>
      <c r="GP73" s="67"/>
      <c r="GQ73" s="67"/>
      <c r="GR73" s="67"/>
      <c r="GS73" s="67"/>
      <c r="GT73" s="67"/>
      <c r="GU73" s="67"/>
      <c r="GV73" s="67"/>
      <c r="GW73" s="67"/>
      <c r="GX73" s="67"/>
      <c r="GY73" s="67"/>
      <c r="GZ73" s="67"/>
      <c r="HA73" s="67"/>
      <c r="HB73" s="67"/>
      <c r="HC73" s="67"/>
      <c r="HD73" s="67"/>
      <c r="HE73" s="67"/>
      <c r="HF73" s="67"/>
      <c r="HG73" s="67"/>
      <c r="HH73" s="67"/>
      <c r="HI73" s="67"/>
      <c r="HJ73" s="67"/>
      <c r="HK73" s="67"/>
      <c r="HL73" s="67"/>
      <c r="HM73" s="67"/>
      <c r="HN73" s="67"/>
      <c r="HO73" s="67"/>
      <c r="HP73" s="67"/>
      <c r="HQ73" s="67"/>
      <c r="HR73" s="67"/>
      <c r="HS73" s="67"/>
      <c r="HT73" s="67"/>
      <c r="HU73" s="67"/>
      <c r="HV73" s="67"/>
      <c r="HW73" s="67"/>
      <c r="HX73" s="67"/>
      <c r="HY73" s="67"/>
      <c r="HZ73" s="67"/>
      <c r="IA73" s="67"/>
      <c r="IB73" s="67"/>
      <c r="IC73" s="67"/>
      <c r="ID73" s="67"/>
      <c r="IE73" s="67"/>
      <c r="IF73" s="67"/>
      <c r="IG73" s="67"/>
      <c r="IH73" s="67"/>
      <c r="II73" s="67"/>
      <c r="IJ73" s="67"/>
      <c r="IK73" s="67"/>
      <c r="IL73" s="67"/>
      <c r="IM73" s="67"/>
      <c r="IN73" s="67"/>
      <c r="IO73" s="67"/>
    </row>
    <row r="74" spans="1:249" s="6" customFormat="1" ht="72" customHeight="1">
      <c r="A74" s="23" t="s">
        <v>391</v>
      </c>
      <c r="B74" s="23"/>
      <c r="C74" s="23"/>
      <c r="D74" s="23"/>
      <c r="E74" s="23"/>
      <c r="F74" s="30"/>
      <c r="G74" s="23">
        <f aca="true" t="shared" si="17" ref="G74:K74">G75</f>
        <v>300</v>
      </c>
      <c r="H74" s="23">
        <f t="shared" si="17"/>
        <v>175.3</v>
      </c>
      <c r="I74" s="23">
        <f t="shared" si="17"/>
        <v>124.7</v>
      </c>
      <c r="J74" s="23">
        <f t="shared" si="17"/>
        <v>0</v>
      </c>
      <c r="K74" s="23">
        <f t="shared" si="17"/>
        <v>0</v>
      </c>
      <c r="L74" s="23"/>
      <c r="M74" s="23"/>
      <c r="N74" s="23"/>
      <c r="O74" s="53"/>
      <c r="P74" s="23"/>
      <c r="Q74" s="23"/>
      <c r="R74" s="23"/>
      <c r="S74" s="23"/>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c r="BT74" s="67"/>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c r="EO74" s="67"/>
      <c r="EP74" s="67"/>
      <c r="EQ74" s="67"/>
      <c r="ER74" s="67"/>
      <c r="ES74" s="67"/>
      <c r="ET74" s="67"/>
      <c r="EU74" s="67"/>
      <c r="EV74" s="67"/>
      <c r="EW74" s="67"/>
      <c r="EX74" s="67"/>
      <c r="EY74" s="67"/>
      <c r="EZ74" s="67"/>
      <c r="FA74" s="67"/>
      <c r="FB74" s="67"/>
      <c r="FC74" s="67"/>
      <c r="FD74" s="67"/>
      <c r="FE74" s="67"/>
      <c r="FF74" s="67"/>
      <c r="FG74" s="67"/>
      <c r="FH74" s="67"/>
      <c r="FI74" s="67"/>
      <c r="FJ74" s="67"/>
      <c r="FK74" s="67"/>
      <c r="FL74" s="67"/>
      <c r="FM74" s="67"/>
      <c r="FN74" s="67"/>
      <c r="FO74" s="67"/>
      <c r="FP74" s="67"/>
      <c r="FQ74" s="67"/>
      <c r="FR74" s="67"/>
      <c r="FS74" s="67"/>
      <c r="FT74" s="67"/>
      <c r="FU74" s="67"/>
      <c r="FV74" s="67"/>
      <c r="FW74" s="67"/>
      <c r="FX74" s="67"/>
      <c r="FY74" s="67"/>
      <c r="FZ74" s="67"/>
      <c r="GA74" s="67"/>
      <c r="GB74" s="67"/>
      <c r="GC74" s="67"/>
      <c r="GD74" s="67"/>
      <c r="GE74" s="67"/>
      <c r="GF74" s="67"/>
      <c r="GG74" s="67"/>
      <c r="GH74" s="67"/>
      <c r="GI74" s="67"/>
      <c r="GJ74" s="67"/>
      <c r="GK74" s="67"/>
      <c r="GL74" s="67"/>
      <c r="GM74" s="67"/>
      <c r="GN74" s="67"/>
      <c r="GO74" s="67"/>
      <c r="GP74" s="67"/>
      <c r="GQ74" s="67"/>
      <c r="GR74" s="67"/>
      <c r="GS74" s="67"/>
      <c r="GT74" s="67"/>
      <c r="GU74" s="67"/>
      <c r="GV74" s="67"/>
      <c r="GW74" s="67"/>
      <c r="GX74" s="67"/>
      <c r="GY74" s="67"/>
      <c r="GZ74" s="67"/>
      <c r="HA74" s="67"/>
      <c r="HB74" s="67"/>
      <c r="HC74" s="67"/>
      <c r="HD74" s="67"/>
      <c r="HE74" s="67"/>
      <c r="HF74" s="67"/>
      <c r="HG74" s="67"/>
      <c r="HH74" s="67"/>
      <c r="HI74" s="67"/>
      <c r="HJ74" s="67"/>
      <c r="HK74" s="67"/>
      <c r="HL74" s="67"/>
      <c r="HM74" s="67"/>
      <c r="HN74" s="67"/>
      <c r="HO74" s="67"/>
      <c r="HP74" s="67"/>
      <c r="HQ74" s="67"/>
      <c r="HR74" s="67"/>
      <c r="HS74" s="67"/>
      <c r="HT74" s="67"/>
      <c r="HU74" s="67"/>
      <c r="HV74" s="67"/>
      <c r="HW74" s="67"/>
      <c r="HX74" s="67"/>
      <c r="HY74" s="67"/>
      <c r="HZ74" s="67"/>
      <c r="IA74" s="67"/>
      <c r="IB74" s="67"/>
      <c r="IC74" s="67"/>
      <c r="ID74" s="67"/>
      <c r="IE74" s="67"/>
      <c r="IF74" s="67"/>
      <c r="IG74" s="67"/>
      <c r="IH74" s="67"/>
      <c r="II74" s="67"/>
      <c r="IJ74" s="67"/>
      <c r="IK74" s="67"/>
      <c r="IL74" s="67"/>
      <c r="IM74" s="67"/>
      <c r="IN74" s="67"/>
      <c r="IO74" s="67"/>
    </row>
    <row r="75" spans="1:249" s="6" customFormat="1" ht="148.5" customHeight="1">
      <c r="A75" s="35">
        <v>52</v>
      </c>
      <c r="B75" s="35" t="s">
        <v>392</v>
      </c>
      <c r="C75" s="35" t="s">
        <v>393</v>
      </c>
      <c r="D75" s="35" t="s">
        <v>394</v>
      </c>
      <c r="E75" s="35" t="s">
        <v>333</v>
      </c>
      <c r="F75" s="35" t="s">
        <v>334</v>
      </c>
      <c r="G75" s="35">
        <v>300</v>
      </c>
      <c r="H75" s="35">
        <v>175.3</v>
      </c>
      <c r="I75" s="35">
        <v>124.7</v>
      </c>
      <c r="J75" s="35"/>
      <c r="K75" s="35"/>
      <c r="L75" s="35" t="s">
        <v>395</v>
      </c>
      <c r="M75" s="35" t="s">
        <v>396</v>
      </c>
      <c r="N75" s="35" t="s">
        <v>397</v>
      </c>
      <c r="O75" s="56" t="s">
        <v>336</v>
      </c>
      <c r="P75" s="52">
        <v>43831</v>
      </c>
      <c r="Q75" s="52">
        <v>44196</v>
      </c>
      <c r="R75" s="35"/>
      <c r="S75" s="63"/>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7"/>
      <c r="BU75" s="67"/>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c r="EO75" s="67"/>
      <c r="EP75" s="67"/>
      <c r="EQ75" s="67"/>
      <c r="ER75" s="67"/>
      <c r="ES75" s="67"/>
      <c r="ET75" s="67"/>
      <c r="EU75" s="67"/>
      <c r="EV75" s="67"/>
      <c r="EW75" s="67"/>
      <c r="EX75" s="67"/>
      <c r="EY75" s="67"/>
      <c r="EZ75" s="67"/>
      <c r="FA75" s="67"/>
      <c r="FB75" s="67"/>
      <c r="FC75" s="67"/>
      <c r="FD75" s="67"/>
      <c r="FE75" s="67"/>
      <c r="FF75" s="67"/>
      <c r="FG75" s="67"/>
      <c r="FH75" s="67"/>
      <c r="FI75" s="67"/>
      <c r="FJ75" s="67"/>
      <c r="FK75" s="67"/>
      <c r="FL75" s="67"/>
      <c r="FM75" s="67"/>
      <c r="FN75" s="67"/>
      <c r="FO75" s="67"/>
      <c r="FP75" s="67"/>
      <c r="FQ75" s="67"/>
      <c r="FR75" s="67"/>
      <c r="FS75" s="67"/>
      <c r="FT75" s="67"/>
      <c r="FU75" s="67"/>
      <c r="FV75" s="67"/>
      <c r="FW75" s="67"/>
      <c r="FX75" s="67"/>
      <c r="FY75" s="67"/>
      <c r="FZ75" s="67"/>
      <c r="GA75" s="67"/>
      <c r="GB75" s="67"/>
      <c r="GC75" s="67"/>
      <c r="GD75" s="67"/>
      <c r="GE75" s="67"/>
      <c r="GF75" s="67"/>
      <c r="GG75" s="67"/>
      <c r="GH75" s="67"/>
      <c r="GI75" s="67"/>
      <c r="GJ75" s="67"/>
      <c r="GK75" s="67"/>
      <c r="GL75" s="67"/>
      <c r="GM75" s="67"/>
      <c r="GN75" s="67"/>
      <c r="GO75" s="67"/>
      <c r="GP75" s="67"/>
      <c r="GQ75" s="67"/>
      <c r="GR75" s="67"/>
      <c r="GS75" s="67"/>
      <c r="GT75" s="67"/>
      <c r="GU75" s="67"/>
      <c r="GV75" s="67"/>
      <c r="GW75" s="67"/>
      <c r="GX75" s="67"/>
      <c r="GY75" s="67"/>
      <c r="GZ75" s="67"/>
      <c r="HA75" s="67"/>
      <c r="HB75" s="67"/>
      <c r="HC75" s="67"/>
      <c r="HD75" s="67"/>
      <c r="HE75" s="67"/>
      <c r="HF75" s="67"/>
      <c r="HG75" s="67"/>
      <c r="HH75" s="67"/>
      <c r="HI75" s="67"/>
      <c r="HJ75" s="67"/>
      <c r="HK75" s="67"/>
      <c r="HL75" s="67"/>
      <c r="HM75" s="67"/>
      <c r="HN75" s="67"/>
      <c r="HO75" s="67"/>
      <c r="HP75" s="67"/>
      <c r="HQ75" s="67"/>
      <c r="HR75" s="67"/>
      <c r="HS75" s="67"/>
      <c r="HT75" s="67"/>
      <c r="HU75" s="67"/>
      <c r="HV75" s="67"/>
      <c r="HW75" s="67"/>
      <c r="HX75" s="67"/>
      <c r="HY75" s="67"/>
      <c r="HZ75" s="67"/>
      <c r="IA75" s="67"/>
      <c r="IB75" s="67"/>
      <c r="IC75" s="67"/>
      <c r="ID75" s="67"/>
      <c r="IE75" s="67"/>
      <c r="IF75" s="67"/>
      <c r="IG75" s="67"/>
      <c r="IH75" s="67"/>
      <c r="II75" s="67"/>
      <c r="IJ75" s="67"/>
      <c r="IK75" s="67"/>
      <c r="IL75" s="67"/>
      <c r="IM75" s="67"/>
      <c r="IN75" s="67"/>
      <c r="IO75" s="67"/>
    </row>
    <row r="76" spans="1:249" s="6" customFormat="1" ht="49.5" customHeight="1">
      <c r="A76" s="23" t="s">
        <v>398</v>
      </c>
      <c r="B76" s="23"/>
      <c r="C76" s="73"/>
      <c r="D76" s="73"/>
      <c r="E76" s="73"/>
      <c r="F76" s="73"/>
      <c r="G76" s="23">
        <f>SUM(G77:G79)</f>
        <v>3300</v>
      </c>
      <c r="H76" s="23">
        <f>SUM(H77:H79)</f>
        <v>0</v>
      </c>
      <c r="I76" s="23">
        <f>SUM(I77:I79)</f>
        <v>0</v>
      </c>
      <c r="J76" s="23">
        <f>SUM(J77:J79)</f>
        <v>0</v>
      </c>
      <c r="K76" s="23">
        <f>SUM(K77:K79)</f>
        <v>3300</v>
      </c>
      <c r="L76" s="23"/>
      <c r="M76" s="73"/>
      <c r="N76" s="73"/>
      <c r="O76" s="73" t="s">
        <v>399</v>
      </c>
      <c r="P76" s="73"/>
      <c r="Q76" s="73"/>
      <c r="R76" s="73"/>
      <c r="S76" s="23"/>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67"/>
      <c r="BU76" s="67"/>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c r="EO76" s="67"/>
      <c r="EP76" s="67"/>
      <c r="EQ76" s="67"/>
      <c r="ER76" s="67"/>
      <c r="ES76" s="67"/>
      <c r="ET76" s="67"/>
      <c r="EU76" s="67"/>
      <c r="EV76" s="67"/>
      <c r="EW76" s="67"/>
      <c r="EX76" s="67"/>
      <c r="EY76" s="67"/>
      <c r="EZ76" s="67"/>
      <c r="FA76" s="67"/>
      <c r="FB76" s="67"/>
      <c r="FC76" s="67"/>
      <c r="FD76" s="67"/>
      <c r="FE76" s="67"/>
      <c r="FF76" s="67"/>
      <c r="FG76" s="67"/>
      <c r="FH76" s="67"/>
      <c r="FI76" s="67"/>
      <c r="FJ76" s="67"/>
      <c r="FK76" s="67"/>
      <c r="FL76" s="67"/>
      <c r="FM76" s="67"/>
      <c r="FN76" s="67"/>
      <c r="FO76" s="67"/>
      <c r="FP76" s="67"/>
      <c r="FQ76" s="67"/>
      <c r="FR76" s="67"/>
      <c r="FS76" s="67"/>
      <c r="FT76" s="67"/>
      <c r="FU76" s="67"/>
      <c r="FV76" s="67"/>
      <c r="FW76" s="67"/>
      <c r="FX76" s="67"/>
      <c r="FY76" s="67"/>
      <c r="FZ76" s="67"/>
      <c r="GA76" s="67"/>
      <c r="GB76" s="67"/>
      <c r="GC76" s="67"/>
      <c r="GD76" s="67"/>
      <c r="GE76" s="67"/>
      <c r="GF76" s="67"/>
      <c r="GG76" s="67"/>
      <c r="GH76" s="67"/>
      <c r="GI76" s="67"/>
      <c r="GJ76" s="67"/>
      <c r="GK76" s="67"/>
      <c r="GL76" s="67"/>
      <c r="GM76" s="67"/>
      <c r="GN76" s="67"/>
      <c r="GO76" s="67"/>
      <c r="GP76" s="67"/>
      <c r="GQ76" s="67"/>
      <c r="GR76" s="67"/>
      <c r="GS76" s="67"/>
      <c r="GT76" s="67"/>
      <c r="GU76" s="67"/>
      <c r="GV76" s="67"/>
      <c r="GW76" s="67"/>
      <c r="GX76" s="67"/>
      <c r="GY76" s="67"/>
      <c r="GZ76" s="67"/>
      <c r="HA76" s="67"/>
      <c r="HB76" s="67"/>
      <c r="HC76" s="67"/>
      <c r="HD76" s="67"/>
      <c r="HE76" s="67"/>
      <c r="HF76" s="67"/>
      <c r="HG76" s="67"/>
      <c r="HH76" s="67"/>
      <c r="HI76" s="67"/>
      <c r="HJ76" s="67"/>
      <c r="HK76" s="67"/>
      <c r="HL76" s="67"/>
      <c r="HM76" s="67"/>
      <c r="HN76" s="67"/>
      <c r="HO76" s="67"/>
      <c r="HP76" s="67"/>
      <c r="HQ76" s="67"/>
      <c r="HR76" s="67"/>
      <c r="HS76" s="67"/>
      <c r="HT76" s="67"/>
      <c r="HU76" s="67"/>
      <c r="HV76" s="67"/>
      <c r="HW76" s="67"/>
      <c r="HX76" s="67"/>
      <c r="HY76" s="67"/>
      <c r="HZ76" s="67"/>
      <c r="IA76" s="67"/>
      <c r="IB76" s="67"/>
      <c r="IC76" s="67"/>
      <c r="ID76" s="67"/>
      <c r="IE76" s="67"/>
      <c r="IF76" s="67"/>
      <c r="IG76" s="67"/>
      <c r="IH76" s="67"/>
      <c r="II76" s="67"/>
      <c r="IJ76" s="67"/>
      <c r="IK76" s="67"/>
      <c r="IL76" s="67"/>
      <c r="IM76" s="67"/>
      <c r="IN76" s="67"/>
      <c r="IO76" s="67"/>
    </row>
    <row r="77" spans="1:249" s="6" customFormat="1" ht="186.75" customHeight="1">
      <c r="A77" s="35">
        <v>53</v>
      </c>
      <c r="B77" s="35" t="s">
        <v>400</v>
      </c>
      <c r="C77" s="35" t="s">
        <v>401</v>
      </c>
      <c r="D77" s="35" t="s">
        <v>402</v>
      </c>
      <c r="E77" s="35" t="s">
        <v>60</v>
      </c>
      <c r="F77" s="35" t="s">
        <v>403</v>
      </c>
      <c r="G77" s="35">
        <v>200</v>
      </c>
      <c r="H77" s="35"/>
      <c r="I77" s="35"/>
      <c r="J77" s="35"/>
      <c r="K77" s="35">
        <v>200</v>
      </c>
      <c r="L77" s="35" t="s">
        <v>404</v>
      </c>
      <c r="M77" s="35" t="s">
        <v>405</v>
      </c>
      <c r="N77" s="35" t="s">
        <v>406</v>
      </c>
      <c r="O77" s="35" t="s">
        <v>407</v>
      </c>
      <c r="P77" s="35" t="s">
        <v>408</v>
      </c>
      <c r="Q77" s="35" t="s">
        <v>409</v>
      </c>
      <c r="R77" s="35" t="s">
        <v>410</v>
      </c>
      <c r="S77" s="71"/>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67"/>
      <c r="BU77" s="67"/>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c r="EO77" s="67"/>
      <c r="EP77" s="67"/>
      <c r="EQ77" s="67"/>
      <c r="ER77" s="67"/>
      <c r="ES77" s="67"/>
      <c r="ET77" s="67"/>
      <c r="EU77" s="67"/>
      <c r="EV77" s="67"/>
      <c r="EW77" s="67"/>
      <c r="EX77" s="67"/>
      <c r="EY77" s="67"/>
      <c r="EZ77" s="67"/>
      <c r="FA77" s="67"/>
      <c r="FB77" s="67"/>
      <c r="FC77" s="67"/>
      <c r="FD77" s="67"/>
      <c r="FE77" s="67"/>
      <c r="FF77" s="67"/>
      <c r="FG77" s="67"/>
      <c r="FH77" s="67"/>
      <c r="FI77" s="67"/>
      <c r="FJ77" s="67"/>
      <c r="FK77" s="67"/>
      <c r="FL77" s="67"/>
      <c r="FM77" s="67"/>
      <c r="FN77" s="67"/>
      <c r="FO77" s="67"/>
      <c r="FP77" s="67"/>
      <c r="FQ77" s="67"/>
      <c r="FR77" s="67"/>
      <c r="FS77" s="67"/>
      <c r="FT77" s="67"/>
      <c r="FU77" s="67"/>
      <c r="FV77" s="67"/>
      <c r="FW77" s="67"/>
      <c r="FX77" s="67"/>
      <c r="FY77" s="67"/>
      <c r="FZ77" s="67"/>
      <c r="GA77" s="67"/>
      <c r="GB77" s="67"/>
      <c r="GC77" s="67"/>
      <c r="GD77" s="67"/>
      <c r="GE77" s="67"/>
      <c r="GF77" s="67"/>
      <c r="GG77" s="67"/>
      <c r="GH77" s="67"/>
      <c r="GI77" s="67"/>
      <c r="GJ77" s="67"/>
      <c r="GK77" s="67"/>
      <c r="GL77" s="67"/>
      <c r="GM77" s="67"/>
      <c r="GN77" s="67"/>
      <c r="GO77" s="67"/>
      <c r="GP77" s="67"/>
      <c r="GQ77" s="67"/>
      <c r="GR77" s="67"/>
      <c r="GS77" s="67"/>
      <c r="GT77" s="67"/>
      <c r="GU77" s="67"/>
      <c r="GV77" s="67"/>
      <c r="GW77" s="67"/>
      <c r="GX77" s="67"/>
      <c r="GY77" s="67"/>
      <c r="GZ77" s="67"/>
      <c r="HA77" s="67"/>
      <c r="HB77" s="67"/>
      <c r="HC77" s="67"/>
      <c r="HD77" s="67"/>
      <c r="HE77" s="67"/>
      <c r="HF77" s="67"/>
      <c r="HG77" s="67"/>
      <c r="HH77" s="67"/>
      <c r="HI77" s="67"/>
      <c r="HJ77" s="67"/>
      <c r="HK77" s="67"/>
      <c r="HL77" s="67"/>
      <c r="HM77" s="67"/>
      <c r="HN77" s="67"/>
      <c r="HO77" s="67"/>
      <c r="HP77" s="67"/>
      <c r="HQ77" s="67"/>
      <c r="HR77" s="67"/>
      <c r="HS77" s="67"/>
      <c r="HT77" s="67"/>
      <c r="HU77" s="67"/>
      <c r="HV77" s="67"/>
      <c r="HW77" s="67"/>
      <c r="HX77" s="67"/>
      <c r="HY77" s="67"/>
      <c r="HZ77" s="67"/>
      <c r="IA77" s="67"/>
      <c r="IB77" s="67"/>
      <c r="IC77" s="67"/>
      <c r="ID77" s="67"/>
      <c r="IE77" s="67"/>
      <c r="IF77" s="67"/>
      <c r="IG77" s="67"/>
      <c r="IH77" s="67"/>
      <c r="II77" s="67"/>
      <c r="IJ77" s="67"/>
      <c r="IK77" s="67"/>
      <c r="IL77" s="67"/>
      <c r="IM77" s="67"/>
      <c r="IN77" s="67"/>
      <c r="IO77" s="67"/>
    </row>
    <row r="78" spans="1:249" s="6" customFormat="1" ht="198.75" customHeight="1">
      <c r="A78" s="35">
        <v>54</v>
      </c>
      <c r="B78" s="35" t="s">
        <v>411</v>
      </c>
      <c r="C78" s="35" t="s">
        <v>412</v>
      </c>
      <c r="D78" s="35" t="s">
        <v>402</v>
      </c>
      <c r="E78" s="35" t="s">
        <v>333</v>
      </c>
      <c r="F78" s="35" t="s">
        <v>413</v>
      </c>
      <c r="G78" s="35">
        <v>2800</v>
      </c>
      <c r="H78" s="35"/>
      <c r="I78" s="35" t="s">
        <v>414</v>
      </c>
      <c r="J78" s="35"/>
      <c r="K78" s="35">
        <v>2800</v>
      </c>
      <c r="L78" s="35" t="s">
        <v>404</v>
      </c>
      <c r="M78" s="35" t="s">
        <v>415</v>
      </c>
      <c r="N78" s="35" t="s">
        <v>416</v>
      </c>
      <c r="O78" s="52">
        <v>43939</v>
      </c>
      <c r="P78" s="52">
        <v>43942</v>
      </c>
      <c r="Q78" s="52">
        <v>44032</v>
      </c>
      <c r="R78" s="35" t="s">
        <v>327</v>
      </c>
      <c r="S78" s="63"/>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67"/>
      <c r="BT78" s="67"/>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c r="EO78" s="67"/>
      <c r="EP78" s="67"/>
      <c r="EQ78" s="67"/>
      <c r="ER78" s="67"/>
      <c r="ES78" s="67"/>
      <c r="ET78" s="67"/>
      <c r="EU78" s="67"/>
      <c r="EV78" s="67"/>
      <c r="EW78" s="67"/>
      <c r="EX78" s="67"/>
      <c r="EY78" s="67"/>
      <c r="EZ78" s="67"/>
      <c r="FA78" s="67"/>
      <c r="FB78" s="67"/>
      <c r="FC78" s="67"/>
      <c r="FD78" s="67"/>
      <c r="FE78" s="67"/>
      <c r="FF78" s="67"/>
      <c r="FG78" s="67"/>
      <c r="FH78" s="67"/>
      <c r="FI78" s="67"/>
      <c r="FJ78" s="67"/>
      <c r="FK78" s="67"/>
      <c r="FL78" s="67"/>
      <c r="FM78" s="67"/>
      <c r="FN78" s="67"/>
      <c r="FO78" s="67"/>
      <c r="FP78" s="67"/>
      <c r="FQ78" s="67"/>
      <c r="FR78" s="67"/>
      <c r="FS78" s="67"/>
      <c r="FT78" s="67"/>
      <c r="FU78" s="67"/>
      <c r="FV78" s="67"/>
      <c r="FW78" s="67"/>
      <c r="FX78" s="67"/>
      <c r="FY78" s="67"/>
      <c r="FZ78" s="67"/>
      <c r="GA78" s="67"/>
      <c r="GB78" s="67"/>
      <c r="GC78" s="67"/>
      <c r="GD78" s="67"/>
      <c r="GE78" s="67"/>
      <c r="GF78" s="67"/>
      <c r="GG78" s="67"/>
      <c r="GH78" s="67"/>
      <c r="GI78" s="67"/>
      <c r="GJ78" s="67"/>
      <c r="GK78" s="67"/>
      <c r="GL78" s="67"/>
      <c r="GM78" s="67"/>
      <c r="GN78" s="67"/>
      <c r="GO78" s="67"/>
      <c r="GP78" s="67"/>
      <c r="GQ78" s="67"/>
      <c r="GR78" s="67"/>
      <c r="GS78" s="67"/>
      <c r="GT78" s="67"/>
      <c r="GU78" s="67"/>
      <c r="GV78" s="67"/>
      <c r="GW78" s="67"/>
      <c r="GX78" s="67"/>
      <c r="GY78" s="67"/>
      <c r="GZ78" s="67"/>
      <c r="HA78" s="67"/>
      <c r="HB78" s="67"/>
      <c r="HC78" s="67"/>
      <c r="HD78" s="67"/>
      <c r="HE78" s="67"/>
      <c r="HF78" s="67"/>
      <c r="HG78" s="67"/>
      <c r="HH78" s="67"/>
      <c r="HI78" s="67"/>
      <c r="HJ78" s="67"/>
      <c r="HK78" s="67"/>
      <c r="HL78" s="67"/>
      <c r="HM78" s="67"/>
      <c r="HN78" s="67"/>
      <c r="HO78" s="67"/>
      <c r="HP78" s="67"/>
      <c r="HQ78" s="67"/>
      <c r="HR78" s="67"/>
      <c r="HS78" s="67"/>
      <c r="HT78" s="67"/>
      <c r="HU78" s="67"/>
      <c r="HV78" s="67"/>
      <c r="HW78" s="67"/>
      <c r="HX78" s="67"/>
      <c r="HY78" s="67"/>
      <c r="HZ78" s="67"/>
      <c r="IA78" s="67"/>
      <c r="IB78" s="67"/>
      <c r="IC78" s="67"/>
      <c r="ID78" s="67"/>
      <c r="IE78" s="67"/>
      <c r="IF78" s="67"/>
      <c r="IG78" s="67"/>
      <c r="IH78" s="67"/>
      <c r="II78" s="67"/>
      <c r="IJ78" s="67"/>
      <c r="IK78" s="67"/>
      <c r="IL78" s="67"/>
      <c r="IM78" s="67"/>
      <c r="IN78" s="67"/>
      <c r="IO78" s="67"/>
    </row>
    <row r="79" spans="1:249" s="6" customFormat="1" ht="309.75" customHeight="1">
      <c r="A79" s="35">
        <v>55</v>
      </c>
      <c r="B79" s="31" t="s">
        <v>417</v>
      </c>
      <c r="C79" s="35" t="s">
        <v>418</v>
      </c>
      <c r="D79" s="35" t="s">
        <v>419</v>
      </c>
      <c r="E79" s="35" t="s">
        <v>420</v>
      </c>
      <c r="F79" s="35" t="s">
        <v>421</v>
      </c>
      <c r="G79" s="35">
        <v>300</v>
      </c>
      <c r="H79" s="61"/>
      <c r="I79" s="35"/>
      <c r="J79" s="35"/>
      <c r="K79" s="35">
        <v>300</v>
      </c>
      <c r="L79" s="35" t="s">
        <v>404</v>
      </c>
      <c r="M79" s="35" t="s">
        <v>422</v>
      </c>
      <c r="N79" s="35" t="s">
        <v>423</v>
      </c>
      <c r="O79" s="52" t="s">
        <v>223</v>
      </c>
      <c r="P79" s="52">
        <v>43966</v>
      </c>
      <c r="Q79" s="52">
        <v>44032</v>
      </c>
      <c r="R79" s="35" t="s">
        <v>327</v>
      </c>
      <c r="S79" s="63"/>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67"/>
      <c r="BU79" s="67"/>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c r="EO79" s="67"/>
      <c r="EP79" s="67"/>
      <c r="EQ79" s="67"/>
      <c r="ER79" s="67"/>
      <c r="ES79" s="67"/>
      <c r="ET79" s="67"/>
      <c r="EU79" s="67"/>
      <c r="EV79" s="67"/>
      <c r="EW79" s="67"/>
      <c r="EX79" s="67"/>
      <c r="EY79" s="67"/>
      <c r="EZ79" s="67"/>
      <c r="FA79" s="67"/>
      <c r="FB79" s="67"/>
      <c r="FC79" s="67"/>
      <c r="FD79" s="67"/>
      <c r="FE79" s="67"/>
      <c r="FF79" s="67"/>
      <c r="FG79" s="67"/>
      <c r="FH79" s="67"/>
      <c r="FI79" s="67"/>
      <c r="FJ79" s="67"/>
      <c r="FK79" s="67"/>
      <c r="FL79" s="67"/>
      <c r="FM79" s="67"/>
      <c r="FN79" s="67"/>
      <c r="FO79" s="67"/>
      <c r="FP79" s="67"/>
      <c r="FQ79" s="67"/>
      <c r="FR79" s="67"/>
      <c r="FS79" s="67"/>
      <c r="FT79" s="67"/>
      <c r="FU79" s="67"/>
      <c r="FV79" s="67"/>
      <c r="FW79" s="67"/>
      <c r="FX79" s="67"/>
      <c r="FY79" s="67"/>
      <c r="FZ79" s="67"/>
      <c r="GA79" s="67"/>
      <c r="GB79" s="67"/>
      <c r="GC79" s="67"/>
      <c r="GD79" s="67"/>
      <c r="GE79" s="67"/>
      <c r="GF79" s="67"/>
      <c r="GG79" s="67"/>
      <c r="GH79" s="67"/>
      <c r="GI79" s="67"/>
      <c r="GJ79" s="67"/>
      <c r="GK79" s="67"/>
      <c r="GL79" s="67"/>
      <c r="GM79" s="67"/>
      <c r="GN79" s="67"/>
      <c r="GO79" s="67"/>
      <c r="GP79" s="67"/>
      <c r="GQ79" s="67"/>
      <c r="GR79" s="67"/>
      <c r="GS79" s="67"/>
      <c r="GT79" s="67"/>
      <c r="GU79" s="67"/>
      <c r="GV79" s="67"/>
      <c r="GW79" s="67"/>
      <c r="GX79" s="67"/>
      <c r="GY79" s="67"/>
      <c r="GZ79" s="67"/>
      <c r="HA79" s="67"/>
      <c r="HB79" s="67"/>
      <c r="HC79" s="67"/>
      <c r="HD79" s="67"/>
      <c r="HE79" s="67"/>
      <c r="HF79" s="67"/>
      <c r="HG79" s="67"/>
      <c r="HH79" s="67"/>
      <c r="HI79" s="67"/>
      <c r="HJ79" s="67"/>
      <c r="HK79" s="67"/>
      <c r="HL79" s="67"/>
      <c r="HM79" s="67"/>
      <c r="HN79" s="67"/>
      <c r="HO79" s="67"/>
      <c r="HP79" s="67"/>
      <c r="HQ79" s="67"/>
      <c r="HR79" s="67"/>
      <c r="HS79" s="67"/>
      <c r="HT79" s="67"/>
      <c r="HU79" s="67"/>
      <c r="HV79" s="67"/>
      <c r="HW79" s="67"/>
      <c r="HX79" s="67"/>
      <c r="HY79" s="67"/>
      <c r="HZ79" s="67"/>
      <c r="IA79" s="67"/>
      <c r="IB79" s="67"/>
      <c r="IC79" s="67"/>
      <c r="ID79" s="67"/>
      <c r="IE79" s="67"/>
      <c r="IF79" s="67"/>
      <c r="IG79" s="67"/>
      <c r="IH79" s="67"/>
      <c r="II79" s="67"/>
      <c r="IJ79" s="67"/>
      <c r="IK79" s="67"/>
      <c r="IL79" s="67"/>
      <c r="IM79" s="67"/>
      <c r="IN79" s="67"/>
      <c r="IO79" s="67"/>
    </row>
    <row r="80" spans="1:249" s="6" customFormat="1" ht="49.5" customHeight="1">
      <c r="A80" s="24" t="s">
        <v>424</v>
      </c>
      <c r="B80" s="74"/>
      <c r="C80" s="47"/>
      <c r="D80" s="47"/>
      <c r="E80" s="47"/>
      <c r="F80" s="47"/>
      <c r="G80" s="47">
        <f aca="true" t="shared" si="18" ref="G80:K80">G81</f>
        <v>371.4</v>
      </c>
      <c r="H80" s="47">
        <f t="shared" si="18"/>
        <v>0</v>
      </c>
      <c r="I80" s="47">
        <f t="shared" si="18"/>
        <v>371.4</v>
      </c>
      <c r="J80" s="47">
        <f t="shared" si="18"/>
        <v>0</v>
      </c>
      <c r="K80" s="47">
        <f t="shared" si="18"/>
        <v>0</v>
      </c>
      <c r="L80" s="47"/>
      <c r="M80" s="47"/>
      <c r="N80" s="47"/>
      <c r="O80" s="53"/>
      <c r="P80" s="47"/>
      <c r="Q80" s="47"/>
      <c r="R80" s="47"/>
      <c r="S80" s="29"/>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67"/>
      <c r="BS80" s="67"/>
      <c r="BT80" s="67"/>
      <c r="BU80" s="67"/>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c r="FG80" s="67"/>
      <c r="FH80" s="67"/>
      <c r="FI80" s="67"/>
      <c r="FJ80" s="67"/>
      <c r="FK80" s="67"/>
      <c r="FL80" s="67"/>
      <c r="FM80" s="67"/>
      <c r="FN80" s="67"/>
      <c r="FO80" s="67"/>
      <c r="FP80" s="67"/>
      <c r="FQ80" s="67"/>
      <c r="FR80" s="67"/>
      <c r="FS80" s="67"/>
      <c r="FT80" s="67"/>
      <c r="FU80" s="67"/>
      <c r="FV80" s="67"/>
      <c r="FW80" s="67"/>
      <c r="FX80" s="67"/>
      <c r="FY80" s="67"/>
      <c r="FZ80" s="67"/>
      <c r="GA80" s="67"/>
      <c r="GB80" s="67"/>
      <c r="GC80" s="67"/>
      <c r="GD80" s="67"/>
      <c r="GE80" s="67"/>
      <c r="GF80" s="67"/>
      <c r="GG80" s="67"/>
      <c r="GH80" s="67"/>
      <c r="GI80" s="67"/>
      <c r="GJ80" s="67"/>
      <c r="GK80" s="67"/>
      <c r="GL80" s="67"/>
      <c r="GM80" s="67"/>
      <c r="GN80" s="67"/>
      <c r="GO80" s="67"/>
      <c r="GP80" s="67"/>
      <c r="GQ80" s="67"/>
      <c r="GR80" s="67"/>
      <c r="GS80" s="67"/>
      <c r="GT80" s="67"/>
      <c r="GU80" s="67"/>
      <c r="GV80" s="67"/>
      <c r="GW80" s="67"/>
      <c r="GX80" s="67"/>
      <c r="GY80" s="67"/>
      <c r="GZ80" s="67"/>
      <c r="HA80" s="67"/>
      <c r="HB80" s="67"/>
      <c r="HC80" s="67"/>
      <c r="HD80" s="67"/>
      <c r="HE80" s="67"/>
      <c r="HF80" s="67"/>
      <c r="HG80" s="67"/>
      <c r="HH80" s="67"/>
      <c r="HI80" s="67"/>
      <c r="HJ80" s="67"/>
      <c r="HK80" s="67"/>
      <c r="HL80" s="67"/>
      <c r="HM80" s="67"/>
      <c r="HN80" s="67"/>
      <c r="HO80" s="67"/>
      <c r="HP80" s="67"/>
      <c r="HQ80" s="67"/>
      <c r="HR80" s="67"/>
      <c r="HS80" s="67"/>
      <c r="HT80" s="67"/>
      <c r="HU80" s="67"/>
      <c r="HV80" s="67"/>
      <c r="HW80" s="67"/>
      <c r="HX80" s="67"/>
      <c r="HY80" s="67"/>
      <c r="HZ80" s="67"/>
      <c r="IA80" s="67"/>
      <c r="IB80" s="67"/>
      <c r="IC80" s="67"/>
      <c r="ID80" s="67"/>
      <c r="IE80" s="67"/>
      <c r="IF80" s="67"/>
      <c r="IG80" s="67"/>
      <c r="IH80" s="67"/>
      <c r="II80" s="67"/>
      <c r="IJ80" s="67"/>
      <c r="IK80" s="67"/>
      <c r="IL80" s="67"/>
      <c r="IM80" s="67"/>
      <c r="IN80" s="67"/>
      <c r="IO80" s="67"/>
    </row>
    <row r="81" spans="1:249" s="6" customFormat="1" ht="217.5" customHeight="1">
      <c r="A81" s="33">
        <v>56</v>
      </c>
      <c r="B81" s="33" t="s">
        <v>425</v>
      </c>
      <c r="C81" s="29" t="s">
        <v>426</v>
      </c>
      <c r="D81" s="29" t="s">
        <v>427</v>
      </c>
      <c r="E81" s="29" t="s">
        <v>428</v>
      </c>
      <c r="F81" s="29" t="s">
        <v>429</v>
      </c>
      <c r="G81" s="29">
        <v>371.4</v>
      </c>
      <c r="H81" s="29"/>
      <c r="I81" s="29">
        <v>371.4</v>
      </c>
      <c r="J81" s="29"/>
      <c r="K81" s="29"/>
      <c r="L81" s="29" t="s">
        <v>430</v>
      </c>
      <c r="M81" s="29" t="s">
        <v>431</v>
      </c>
      <c r="N81" s="29" t="s">
        <v>432</v>
      </c>
      <c r="O81" s="56">
        <v>43662</v>
      </c>
      <c r="P81" s="56">
        <v>43666</v>
      </c>
      <c r="Q81" s="56">
        <v>43687</v>
      </c>
      <c r="R81" s="29" t="s">
        <v>433</v>
      </c>
      <c r="S81" s="63"/>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c r="FO81" s="67"/>
      <c r="FP81" s="67"/>
      <c r="FQ81" s="67"/>
      <c r="FR81" s="67"/>
      <c r="FS81" s="67"/>
      <c r="FT81" s="67"/>
      <c r="FU81" s="67"/>
      <c r="FV81" s="67"/>
      <c r="FW81" s="67"/>
      <c r="FX81" s="67"/>
      <c r="FY81" s="67"/>
      <c r="FZ81" s="67"/>
      <c r="GA81" s="67"/>
      <c r="GB81" s="67"/>
      <c r="GC81" s="67"/>
      <c r="GD81" s="67"/>
      <c r="GE81" s="67"/>
      <c r="GF81" s="67"/>
      <c r="GG81" s="67"/>
      <c r="GH81" s="67"/>
      <c r="GI81" s="67"/>
      <c r="GJ81" s="67"/>
      <c r="GK81" s="67"/>
      <c r="GL81" s="67"/>
      <c r="GM81" s="67"/>
      <c r="GN81" s="67"/>
      <c r="GO81" s="67"/>
      <c r="GP81" s="67"/>
      <c r="GQ81" s="67"/>
      <c r="GR81" s="67"/>
      <c r="GS81" s="67"/>
      <c r="GT81" s="67"/>
      <c r="GU81" s="67"/>
      <c r="GV81" s="67"/>
      <c r="GW81" s="67"/>
      <c r="GX81" s="67"/>
      <c r="GY81" s="67"/>
      <c r="GZ81" s="67"/>
      <c r="HA81" s="67"/>
      <c r="HB81" s="67"/>
      <c r="HC81" s="67"/>
      <c r="HD81" s="67"/>
      <c r="HE81" s="67"/>
      <c r="HF81" s="67"/>
      <c r="HG81" s="67"/>
      <c r="HH81" s="67"/>
      <c r="HI81" s="67"/>
      <c r="HJ81" s="67"/>
      <c r="HK81" s="67"/>
      <c r="HL81" s="67"/>
      <c r="HM81" s="67"/>
      <c r="HN81" s="67"/>
      <c r="HO81" s="67"/>
      <c r="HP81" s="67"/>
      <c r="HQ81" s="67"/>
      <c r="HR81" s="67"/>
      <c r="HS81" s="67"/>
      <c r="HT81" s="67"/>
      <c r="HU81" s="67"/>
      <c r="HV81" s="67"/>
      <c r="HW81" s="67"/>
      <c r="HX81" s="67"/>
      <c r="HY81" s="67"/>
      <c r="HZ81" s="67"/>
      <c r="IA81" s="67"/>
      <c r="IB81" s="67"/>
      <c r="IC81" s="67"/>
      <c r="ID81" s="67"/>
      <c r="IE81" s="67"/>
      <c r="IF81" s="67"/>
      <c r="IG81" s="67"/>
      <c r="IH81" s="67"/>
      <c r="II81" s="67"/>
      <c r="IJ81" s="67"/>
      <c r="IK81" s="67"/>
      <c r="IL81" s="67"/>
      <c r="IM81" s="67"/>
      <c r="IN81" s="67"/>
      <c r="IO81" s="67"/>
    </row>
    <row r="82" spans="1:249" s="6" customFormat="1" ht="49.5" customHeight="1">
      <c r="A82" s="24" t="s">
        <v>434</v>
      </c>
      <c r="B82" s="74"/>
      <c r="C82" s="47"/>
      <c r="D82" s="47"/>
      <c r="E82" s="47"/>
      <c r="F82" s="47"/>
      <c r="G82" s="47">
        <f aca="true" t="shared" si="19" ref="G82:K82">SUM(G83:G85)</f>
        <v>7156.280000000001</v>
      </c>
      <c r="H82" s="47">
        <f t="shared" si="19"/>
        <v>0</v>
      </c>
      <c r="I82" s="47">
        <f t="shared" si="19"/>
        <v>3706.28</v>
      </c>
      <c r="J82" s="47">
        <f t="shared" si="19"/>
        <v>1000</v>
      </c>
      <c r="K82" s="47">
        <f t="shared" si="19"/>
        <v>2450</v>
      </c>
      <c r="L82" s="47"/>
      <c r="M82" s="47"/>
      <c r="N82" s="47"/>
      <c r="O82" s="56"/>
      <c r="P82" s="47"/>
      <c r="Q82" s="47"/>
      <c r="R82" s="47"/>
      <c r="S82" s="29"/>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c r="FG82" s="67"/>
      <c r="FH82" s="67"/>
      <c r="FI82" s="67"/>
      <c r="FJ82" s="67"/>
      <c r="FK82" s="67"/>
      <c r="FL82" s="67"/>
      <c r="FM82" s="67"/>
      <c r="FN82" s="67"/>
      <c r="FO82" s="67"/>
      <c r="FP82" s="67"/>
      <c r="FQ82" s="67"/>
      <c r="FR82" s="67"/>
      <c r="FS82" s="67"/>
      <c r="FT82" s="67"/>
      <c r="FU82" s="67"/>
      <c r="FV82" s="67"/>
      <c r="FW82" s="67"/>
      <c r="FX82" s="67"/>
      <c r="FY82" s="67"/>
      <c r="FZ82" s="67"/>
      <c r="GA82" s="67"/>
      <c r="GB82" s="67"/>
      <c r="GC82" s="67"/>
      <c r="GD82" s="67"/>
      <c r="GE82" s="67"/>
      <c r="GF82" s="67"/>
      <c r="GG82" s="67"/>
      <c r="GH82" s="67"/>
      <c r="GI82" s="67"/>
      <c r="GJ82" s="67"/>
      <c r="GK82" s="67"/>
      <c r="GL82" s="67"/>
      <c r="GM82" s="67"/>
      <c r="GN82" s="67"/>
      <c r="GO82" s="67"/>
      <c r="GP82" s="67"/>
      <c r="GQ82" s="67"/>
      <c r="GR82" s="67"/>
      <c r="GS82" s="67"/>
      <c r="GT82" s="67"/>
      <c r="GU82" s="67"/>
      <c r="GV82" s="67"/>
      <c r="GW82" s="67"/>
      <c r="GX82" s="67"/>
      <c r="GY82" s="67"/>
      <c r="GZ82" s="67"/>
      <c r="HA82" s="67"/>
      <c r="HB82" s="67"/>
      <c r="HC82" s="67"/>
      <c r="HD82" s="67"/>
      <c r="HE82" s="67"/>
      <c r="HF82" s="67"/>
      <c r="HG82" s="67"/>
      <c r="HH82" s="67"/>
      <c r="HI82" s="67"/>
      <c r="HJ82" s="67"/>
      <c r="HK82" s="67"/>
      <c r="HL82" s="67"/>
      <c r="HM82" s="67"/>
      <c r="HN82" s="67"/>
      <c r="HO82" s="67"/>
      <c r="HP82" s="67"/>
      <c r="HQ82" s="67"/>
      <c r="HR82" s="67"/>
      <c r="HS82" s="67"/>
      <c r="HT82" s="67"/>
      <c r="HU82" s="67"/>
      <c r="HV82" s="67"/>
      <c r="HW82" s="67"/>
      <c r="HX82" s="67"/>
      <c r="HY82" s="67"/>
      <c r="HZ82" s="67"/>
      <c r="IA82" s="67"/>
      <c r="IB82" s="67"/>
      <c r="IC82" s="67"/>
      <c r="ID82" s="67"/>
      <c r="IE82" s="67"/>
      <c r="IF82" s="67"/>
      <c r="IG82" s="67"/>
      <c r="IH82" s="67"/>
      <c r="II82" s="67"/>
      <c r="IJ82" s="67"/>
      <c r="IK82" s="67"/>
      <c r="IL82" s="67"/>
      <c r="IM82" s="67"/>
      <c r="IN82" s="67"/>
      <c r="IO82" s="67"/>
    </row>
    <row r="83" spans="1:249" s="6" customFormat="1" ht="237" customHeight="1">
      <c r="A83" s="33">
        <v>57</v>
      </c>
      <c r="B83" s="33" t="s">
        <v>435</v>
      </c>
      <c r="C83" s="29" t="s">
        <v>436</v>
      </c>
      <c r="D83" s="29" t="s">
        <v>437</v>
      </c>
      <c r="E83" s="29" t="s">
        <v>438</v>
      </c>
      <c r="F83" s="29" t="s">
        <v>439</v>
      </c>
      <c r="G83" s="29">
        <v>1000</v>
      </c>
      <c r="H83" s="29"/>
      <c r="I83" s="29"/>
      <c r="J83" s="29">
        <v>1000</v>
      </c>
      <c r="K83" s="29"/>
      <c r="L83" s="29" t="s">
        <v>254</v>
      </c>
      <c r="M83" s="29" t="s">
        <v>440</v>
      </c>
      <c r="N83" s="29" t="s">
        <v>441</v>
      </c>
      <c r="O83" s="56" t="s">
        <v>336</v>
      </c>
      <c r="P83" s="52">
        <v>43891</v>
      </c>
      <c r="Q83" s="52">
        <v>44134</v>
      </c>
      <c r="R83" s="52">
        <v>44155</v>
      </c>
      <c r="S83" s="63"/>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BS83" s="67"/>
      <c r="BT83" s="67"/>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c r="FG83" s="67"/>
      <c r="FH83" s="67"/>
      <c r="FI83" s="67"/>
      <c r="FJ83" s="67"/>
      <c r="FK83" s="67"/>
      <c r="FL83" s="67"/>
      <c r="FM83" s="67"/>
      <c r="FN83" s="67"/>
      <c r="FO83" s="67"/>
      <c r="FP83" s="67"/>
      <c r="FQ83" s="67"/>
      <c r="FR83" s="67"/>
      <c r="FS83" s="67"/>
      <c r="FT83" s="67"/>
      <c r="FU83" s="67"/>
      <c r="FV83" s="67"/>
      <c r="FW83" s="67"/>
      <c r="FX83" s="67"/>
      <c r="FY83" s="67"/>
      <c r="FZ83" s="67"/>
      <c r="GA83" s="67"/>
      <c r="GB83" s="67"/>
      <c r="GC83" s="67"/>
      <c r="GD83" s="67"/>
      <c r="GE83" s="67"/>
      <c r="GF83" s="67"/>
      <c r="GG83" s="67"/>
      <c r="GH83" s="67"/>
      <c r="GI83" s="67"/>
      <c r="GJ83" s="67"/>
      <c r="GK83" s="67"/>
      <c r="GL83" s="67"/>
      <c r="GM83" s="67"/>
      <c r="GN83" s="67"/>
      <c r="GO83" s="67"/>
      <c r="GP83" s="67"/>
      <c r="GQ83" s="67"/>
      <c r="GR83" s="67"/>
      <c r="GS83" s="67"/>
      <c r="GT83" s="67"/>
      <c r="GU83" s="67"/>
      <c r="GV83" s="67"/>
      <c r="GW83" s="67"/>
      <c r="GX83" s="67"/>
      <c r="GY83" s="67"/>
      <c r="GZ83" s="67"/>
      <c r="HA83" s="67"/>
      <c r="HB83" s="67"/>
      <c r="HC83" s="67"/>
      <c r="HD83" s="67"/>
      <c r="HE83" s="67"/>
      <c r="HF83" s="67"/>
      <c r="HG83" s="67"/>
      <c r="HH83" s="67"/>
      <c r="HI83" s="67"/>
      <c r="HJ83" s="67"/>
      <c r="HK83" s="67"/>
      <c r="HL83" s="67"/>
      <c r="HM83" s="67"/>
      <c r="HN83" s="67"/>
      <c r="HO83" s="67"/>
      <c r="HP83" s="67"/>
      <c r="HQ83" s="67"/>
      <c r="HR83" s="67"/>
      <c r="HS83" s="67"/>
      <c r="HT83" s="67"/>
      <c r="HU83" s="67"/>
      <c r="HV83" s="67"/>
      <c r="HW83" s="67"/>
      <c r="HX83" s="67"/>
      <c r="HY83" s="67"/>
      <c r="HZ83" s="67"/>
      <c r="IA83" s="67"/>
      <c r="IB83" s="67"/>
      <c r="IC83" s="67"/>
      <c r="ID83" s="67"/>
      <c r="IE83" s="67"/>
      <c r="IF83" s="67"/>
      <c r="IG83" s="67"/>
      <c r="IH83" s="67"/>
      <c r="II83" s="67"/>
      <c r="IJ83" s="67"/>
      <c r="IK83" s="67"/>
      <c r="IL83" s="67"/>
      <c r="IM83" s="67"/>
      <c r="IN83" s="67"/>
      <c r="IO83" s="67"/>
    </row>
    <row r="84" spans="1:249" s="6" customFormat="1" ht="252" customHeight="1">
      <c r="A84" s="33">
        <v>58</v>
      </c>
      <c r="B84" s="39" t="s">
        <v>442</v>
      </c>
      <c r="C84" s="39" t="s">
        <v>443</v>
      </c>
      <c r="D84" s="29" t="s">
        <v>444</v>
      </c>
      <c r="E84" s="39" t="s">
        <v>445</v>
      </c>
      <c r="F84" s="39" t="s">
        <v>446</v>
      </c>
      <c r="G84" s="39">
        <v>3706.28</v>
      </c>
      <c r="H84" s="39"/>
      <c r="I84" s="39">
        <v>3706.28</v>
      </c>
      <c r="J84" s="39"/>
      <c r="K84" s="39"/>
      <c r="L84" s="39" t="s">
        <v>254</v>
      </c>
      <c r="M84" s="39" t="s">
        <v>447</v>
      </c>
      <c r="N84" s="39" t="s">
        <v>448</v>
      </c>
      <c r="O84" s="52">
        <v>43929</v>
      </c>
      <c r="P84" s="52">
        <v>43933</v>
      </c>
      <c r="Q84" s="52">
        <v>44020</v>
      </c>
      <c r="R84" s="39" t="s">
        <v>327</v>
      </c>
      <c r="S84" s="63"/>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c r="FG84" s="67"/>
      <c r="FH84" s="67"/>
      <c r="FI84" s="67"/>
      <c r="FJ84" s="67"/>
      <c r="FK84" s="67"/>
      <c r="FL84" s="67"/>
      <c r="FM84" s="67"/>
      <c r="FN84" s="67"/>
      <c r="FO84" s="67"/>
      <c r="FP84" s="67"/>
      <c r="FQ84" s="67"/>
      <c r="FR84" s="67"/>
      <c r="FS84" s="67"/>
      <c r="FT84" s="67"/>
      <c r="FU84" s="67"/>
      <c r="FV84" s="67"/>
      <c r="FW84" s="67"/>
      <c r="FX84" s="67"/>
      <c r="FY84" s="67"/>
      <c r="FZ84" s="67"/>
      <c r="GA84" s="67"/>
      <c r="GB84" s="67"/>
      <c r="GC84" s="67"/>
      <c r="GD84" s="67"/>
      <c r="GE84" s="67"/>
      <c r="GF84" s="67"/>
      <c r="GG84" s="67"/>
      <c r="GH84" s="67"/>
      <c r="GI84" s="67"/>
      <c r="GJ84" s="67"/>
      <c r="GK84" s="67"/>
      <c r="GL84" s="67"/>
      <c r="GM84" s="67"/>
      <c r="GN84" s="67"/>
      <c r="GO84" s="67"/>
      <c r="GP84" s="67"/>
      <c r="GQ84" s="67"/>
      <c r="GR84" s="67"/>
      <c r="GS84" s="67"/>
      <c r="GT84" s="67"/>
      <c r="GU84" s="67"/>
      <c r="GV84" s="67"/>
      <c r="GW84" s="67"/>
      <c r="GX84" s="67"/>
      <c r="GY84" s="67"/>
      <c r="GZ84" s="67"/>
      <c r="HA84" s="67"/>
      <c r="HB84" s="67"/>
      <c r="HC84" s="67"/>
      <c r="HD84" s="67"/>
      <c r="HE84" s="67"/>
      <c r="HF84" s="67"/>
      <c r="HG84" s="67"/>
      <c r="HH84" s="67"/>
      <c r="HI84" s="67"/>
      <c r="HJ84" s="67"/>
      <c r="HK84" s="67"/>
      <c r="HL84" s="67"/>
      <c r="HM84" s="67"/>
      <c r="HN84" s="67"/>
      <c r="HO84" s="67"/>
      <c r="HP84" s="67"/>
      <c r="HQ84" s="67"/>
      <c r="HR84" s="67"/>
      <c r="HS84" s="67"/>
      <c r="HT84" s="67"/>
      <c r="HU84" s="67"/>
      <c r="HV84" s="67"/>
      <c r="HW84" s="67"/>
      <c r="HX84" s="67"/>
      <c r="HY84" s="67"/>
      <c r="HZ84" s="67"/>
      <c r="IA84" s="67"/>
      <c r="IB84" s="67"/>
      <c r="IC84" s="67"/>
      <c r="ID84" s="67"/>
      <c r="IE84" s="67"/>
      <c r="IF84" s="67"/>
      <c r="IG84" s="67"/>
      <c r="IH84" s="67"/>
      <c r="II84" s="67"/>
      <c r="IJ84" s="67"/>
      <c r="IK84" s="67"/>
      <c r="IL84" s="67"/>
      <c r="IM84" s="67"/>
      <c r="IN84" s="67"/>
      <c r="IO84" s="67"/>
    </row>
    <row r="85" spans="1:249" s="6" customFormat="1" ht="252" customHeight="1">
      <c r="A85" s="33">
        <v>59</v>
      </c>
      <c r="B85" s="43" t="s">
        <v>449</v>
      </c>
      <c r="C85" s="39" t="s">
        <v>450</v>
      </c>
      <c r="D85" s="29" t="s">
        <v>451</v>
      </c>
      <c r="E85" s="39" t="s">
        <v>452</v>
      </c>
      <c r="F85" s="39" t="s">
        <v>453</v>
      </c>
      <c r="G85" s="39">
        <v>2450</v>
      </c>
      <c r="H85" s="39"/>
      <c r="I85" s="39"/>
      <c r="J85" s="39"/>
      <c r="K85" s="39">
        <v>2450</v>
      </c>
      <c r="L85" s="39" t="s">
        <v>454</v>
      </c>
      <c r="M85" s="39" t="s">
        <v>455</v>
      </c>
      <c r="N85" s="39" t="s">
        <v>456</v>
      </c>
      <c r="O85" s="52">
        <v>43809</v>
      </c>
      <c r="P85" s="52">
        <v>43818</v>
      </c>
      <c r="Q85" s="52" t="s">
        <v>247</v>
      </c>
      <c r="R85" s="39" t="s">
        <v>327</v>
      </c>
      <c r="S85" s="63"/>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c r="FO85" s="67"/>
      <c r="FP85" s="67"/>
      <c r="FQ85" s="67"/>
      <c r="FR85" s="67"/>
      <c r="FS85" s="67"/>
      <c r="FT85" s="67"/>
      <c r="FU85" s="67"/>
      <c r="FV85" s="67"/>
      <c r="FW85" s="67"/>
      <c r="FX85" s="67"/>
      <c r="FY85" s="67"/>
      <c r="FZ85" s="67"/>
      <c r="GA85" s="67"/>
      <c r="GB85" s="67"/>
      <c r="GC85" s="67"/>
      <c r="GD85" s="67"/>
      <c r="GE85" s="67"/>
      <c r="GF85" s="67"/>
      <c r="GG85" s="67"/>
      <c r="GH85" s="67"/>
      <c r="GI85" s="67"/>
      <c r="GJ85" s="67"/>
      <c r="GK85" s="67"/>
      <c r="GL85" s="67"/>
      <c r="GM85" s="67"/>
      <c r="GN85" s="67"/>
      <c r="GO85" s="67"/>
      <c r="GP85" s="67"/>
      <c r="GQ85" s="67"/>
      <c r="GR85" s="67"/>
      <c r="GS85" s="67"/>
      <c r="GT85" s="67"/>
      <c r="GU85" s="67"/>
      <c r="GV85" s="67"/>
      <c r="GW85" s="67"/>
      <c r="GX85" s="67"/>
      <c r="GY85" s="67"/>
      <c r="GZ85" s="67"/>
      <c r="HA85" s="67"/>
      <c r="HB85" s="67"/>
      <c r="HC85" s="67"/>
      <c r="HD85" s="67"/>
      <c r="HE85" s="67"/>
      <c r="HF85" s="67"/>
      <c r="HG85" s="67"/>
      <c r="HH85" s="67"/>
      <c r="HI85" s="67"/>
      <c r="HJ85" s="67"/>
      <c r="HK85" s="67"/>
      <c r="HL85" s="67"/>
      <c r="HM85" s="67"/>
      <c r="HN85" s="67"/>
      <c r="HO85" s="67"/>
      <c r="HP85" s="67"/>
      <c r="HQ85" s="67"/>
      <c r="HR85" s="67"/>
      <c r="HS85" s="67"/>
      <c r="HT85" s="67"/>
      <c r="HU85" s="67"/>
      <c r="HV85" s="67"/>
      <c r="HW85" s="67"/>
      <c r="HX85" s="67"/>
      <c r="HY85" s="67"/>
      <c r="HZ85" s="67"/>
      <c r="IA85" s="67"/>
      <c r="IB85" s="67"/>
      <c r="IC85" s="67"/>
      <c r="ID85" s="67"/>
      <c r="IE85" s="67"/>
      <c r="IF85" s="67"/>
      <c r="IG85" s="67"/>
      <c r="IH85" s="67"/>
      <c r="II85" s="67"/>
      <c r="IJ85" s="67"/>
      <c r="IK85" s="67"/>
      <c r="IL85" s="67"/>
      <c r="IM85" s="67"/>
      <c r="IN85" s="67"/>
      <c r="IO85" s="67"/>
    </row>
    <row r="86" spans="1:249" s="8" customFormat="1" ht="81" customHeight="1">
      <c r="A86" s="45" t="s">
        <v>457</v>
      </c>
      <c r="B86" s="45"/>
      <c r="C86" s="44"/>
      <c r="D86" s="39"/>
      <c r="E86" s="44"/>
      <c r="F86" s="44"/>
      <c r="G86" s="44">
        <f aca="true" t="shared" si="20" ref="G86:K86">SUM(G87:G88)</f>
        <v>575</v>
      </c>
      <c r="H86" s="44">
        <f t="shared" si="20"/>
        <v>0</v>
      </c>
      <c r="I86" s="44">
        <f t="shared" si="20"/>
        <v>400</v>
      </c>
      <c r="J86" s="44">
        <f t="shared" si="20"/>
        <v>0</v>
      </c>
      <c r="K86" s="44">
        <f t="shared" si="20"/>
        <v>175</v>
      </c>
      <c r="L86" s="44"/>
      <c r="M86" s="44"/>
      <c r="N86" s="44"/>
      <c r="O86" s="44"/>
      <c r="P86" s="44"/>
      <c r="Q86" s="44"/>
      <c r="R86" s="44"/>
      <c r="S86" s="4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c r="BV86" s="94"/>
      <c r="BW86" s="94"/>
      <c r="BX86" s="94"/>
      <c r="BY86" s="94"/>
      <c r="BZ86" s="94"/>
      <c r="CA86" s="94"/>
      <c r="CB86" s="94"/>
      <c r="CC86" s="94"/>
      <c r="CD86" s="94"/>
      <c r="CE86" s="94"/>
      <c r="CF86" s="94"/>
      <c r="CG86" s="94"/>
      <c r="CH86" s="94"/>
      <c r="CI86" s="94"/>
      <c r="CJ86" s="94"/>
      <c r="CK86" s="94"/>
      <c r="CL86" s="94"/>
      <c r="CM86" s="94"/>
      <c r="CN86" s="94"/>
      <c r="CO86" s="94"/>
      <c r="CP86" s="94"/>
      <c r="CQ86" s="94"/>
      <c r="CR86" s="94"/>
      <c r="CS86" s="94"/>
      <c r="CT86" s="94"/>
      <c r="CU86" s="94"/>
      <c r="CV86" s="94"/>
      <c r="CW86" s="94"/>
      <c r="CX86" s="94"/>
      <c r="CY86" s="94"/>
      <c r="CZ86" s="94"/>
      <c r="DA86" s="94"/>
      <c r="DB86" s="94"/>
      <c r="DC86" s="94"/>
      <c r="DD86" s="94"/>
      <c r="DE86" s="94"/>
      <c r="DF86" s="94"/>
      <c r="DG86" s="94"/>
      <c r="DH86" s="94"/>
      <c r="DI86" s="94"/>
      <c r="DJ86" s="94"/>
      <c r="DK86" s="94"/>
      <c r="DL86" s="94"/>
      <c r="DM86" s="94"/>
      <c r="DN86" s="94"/>
      <c r="DO86" s="94"/>
      <c r="DP86" s="94"/>
      <c r="DQ86" s="94"/>
      <c r="DR86" s="94"/>
      <c r="DS86" s="94"/>
      <c r="DT86" s="94"/>
      <c r="DU86" s="94"/>
      <c r="DV86" s="94"/>
      <c r="DW86" s="94"/>
      <c r="DX86" s="94"/>
      <c r="DY86" s="94"/>
      <c r="DZ86" s="94"/>
      <c r="EA86" s="94"/>
      <c r="EB86" s="94"/>
      <c r="EC86" s="94"/>
      <c r="ED86" s="94"/>
      <c r="EE86" s="94"/>
      <c r="EF86" s="94"/>
      <c r="EG86" s="94"/>
      <c r="EH86" s="94"/>
      <c r="EI86" s="94"/>
      <c r="EJ86" s="94"/>
      <c r="EK86" s="94"/>
      <c r="EL86" s="94"/>
      <c r="EM86" s="94"/>
      <c r="EN86" s="94"/>
      <c r="EO86" s="94"/>
      <c r="EP86" s="94"/>
      <c r="EQ86" s="94"/>
      <c r="ER86" s="94"/>
      <c r="ES86" s="94"/>
      <c r="ET86" s="94"/>
      <c r="EU86" s="94"/>
      <c r="EV86" s="94"/>
      <c r="EW86" s="94"/>
      <c r="EX86" s="94"/>
      <c r="EY86" s="94"/>
      <c r="EZ86" s="94"/>
      <c r="FA86" s="94"/>
      <c r="FB86" s="94"/>
      <c r="FC86" s="94"/>
      <c r="FD86" s="94"/>
      <c r="FE86" s="94"/>
      <c r="FF86" s="94"/>
      <c r="FG86" s="94"/>
      <c r="FH86" s="94"/>
      <c r="FI86" s="94"/>
      <c r="FJ86" s="94"/>
      <c r="FK86" s="94"/>
      <c r="FL86" s="94"/>
      <c r="FM86" s="94"/>
      <c r="FN86" s="94"/>
      <c r="FO86" s="94"/>
      <c r="FP86" s="94"/>
      <c r="FQ86" s="94"/>
      <c r="FR86" s="94"/>
      <c r="FS86" s="94"/>
      <c r="FT86" s="94"/>
      <c r="FU86" s="94"/>
      <c r="FV86" s="94"/>
      <c r="FW86" s="94"/>
      <c r="FX86" s="94"/>
      <c r="FY86" s="94"/>
      <c r="FZ86" s="94"/>
      <c r="GA86" s="94"/>
      <c r="GB86" s="94"/>
      <c r="GC86" s="94"/>
      <c r="GD86" s="94"/>
      <c r="GE86" s="94"/>
      <c r="GF86" s="94"/>
      <c r="GG86" s="94"/>
      <c r="GH86" s="94"/>
      <c r="GI86" s="94"/>
      <c r="GJ86" s="94"/>
      <c r="GK86" s="94"/>
      <c r="GL86" s="94"/>
      <c r="GM86" s="94"/>
      <c r="GN86" s="94"/>
      <c r="GO86" s="94"/>
      <c r="GP86" s="94"/>
      <c r="GQ86" s="94"/>
      <c r="GR86" s="94"/>
      <c r="GS86" s="94"/>
      <c r="GT86" s="94"/>
      <c r="GU86" s="94"/>
      <c r="GV86" s="94"/>
      <c r="GW86" s="94"/>
      <c r="GX86" s="94"/>
      <c r="GY86" s="94"/>
      <c r="GZ86" s="94"/>
      <c r="HA86" s="94"/>
      <c r="HB86" s="94"/>
      <c r="HC86" s="94"/>
      <c r="HD86" s="94"/>
      <c r="HE86" s="94"/>
      <c r="HF86" s="94"/>
      <c r="HG86" s="94"/>
      <c r="HH86" s="94"/>
      <c r="HI86" s="94"/>
      <c r="HJ86" s="94"/>
      <c r="HK86" s="94"/>
      <c r="HL86" s="94"/>
      <c r="HM86" s="94"/>
      <c r="HN86" s="94"/>
      <c r="HO86" s="94"/>
      <c r="HP86" s="94"/>
      <c r="HQ86" s="94"/>
      <c r="HR86" s="94"/>
      <c r="HS86" s="94"/>
      <c r="HT86" s="94"/>
      <c r="HU86" s="94"/>
      <c r="HV86" s="94"/>
      <c r="HW86" s="94"/>
      <c r="HX86" s="94"/>
      <c r="HY86" s="94"/>
      <c r="HZ86" s="94"/>
      <c r="IA86" s="94"/>
      <c r="IB86" s="94"/>
      <c r="IC86" s="94"/>
      <c r="ID86" s="94"/>
      <c r="IE86" s="94"/>
      <c r="IF86" s="94"/>
      <c r="IG86" s="94"/>
      <c r="IH86" s="94"/>
      <c r="II86" s="94"/>
      <c r="IJ86" s="94"/>
      <c r="IK86" s="94"/>
      <c r="IL86" s="94"/>
      <c r="IM86" s="94"/>
      <c r="IN86" s="94"/>
      <c r="IO86" s="94"/>
    </row>
    <row r="87" spans="1:249" s="6" customFormat="1" ht="303.75" customHeight="1">
      <c r="A87" s="75">
        <v>60</v>
      </c>
      <c r="B87" s="39" t="s">
        <v>458</v>
      </c>
      <c r="C87" s="39" t="s">
        <v>459</v>
      </c>
      <c r="D87" s="39" t="s">
        <v>460</v>
      </c>
      <c r="E87" s="39" t="s">
        <v>270</v>
      </c>
      <c r="F87" s="39" t="s">
        <v>461</v>
      </c>
      <c r="G87" s="39">
        <v>175</v>
      </c>
      <c r="H87" s="39"/>
      <c r="I87" s="39"/>
      <c r="J87" s="39"/>
      <c r="K87" s="39">
        <v>175</v>
      </c>
      <c r="L87" s="39" t="s">
        <v>272</v>
      </c>
      <c r="M87" s="39" t="s">
        <v>462</v>
      </c>
      <c r="N87" s="39" t="s">
        <v>463</v>
      </c>
      <c r="O87" s="59">
        <v>43936</v>
      </c>
      <c r="P87" s="59">
        <v>43946</v>
      </c>
      <c r="Q87" s="59">
        <v>43981</v>
      </c>
      <c r="R87" s="39" t="s">
        <v>285</v>
      </c>
      <c r="S87" s="63"/>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c r="FC87" s="64"/>
      <c r="FD87" s="64"/>
      <c r="FE87" s="64"/>
      <c r="FF87" s="64"/>
      <c r="FG87" s="64"/>
      <c r="FH87" s="64"/>
      <c r="FI87" s="64"/>
      <c r="FJ87" s="64"/>
      <c r="FK87" s="64"/>
      <c r="FL87" s="64"/>
      <c r="FM87" s="64"/>
      <c r="FN87" s="64"/>
      <c r="FO87" s="64"/>
      <c r="FP87" s="64"/>
      <c r="FQ87" s="64"/>
      <c r="FR87" s="64"/>
      <c r="FS87" s="64"/>
      <c r="FT87" s="64"/>
      <c r="FU87" s="64"/>
      <c r="FV87" s="64"/>
      <c r="FW87" s="64"/>
      <c r="FX87" s="64"/>
      <c r="FY87" s="64"/>
      <c r="FZ87" s="64"/>
      <c r="GA87" s="64"/>
      <c r="GB87" s="64"/>
      <c r="GC87" s="64"/>
      <c r="GD87" s="64"/>
      <c r="GE87" s="64"/>
      <c r="GF87" s="64"/>
      <c r="GG87" s="64"/>
      <c r="GH87" s="64"/>
      <c r="GI87" s="64"/>
      <c r="GJ87" s="64"/>
      <c r="GK87" s="64"/>
      <c r="GL87" s="64"/>
      <c r="GM87" s="64"/>
      <c r="GN87" s="64"/>
      <c r="GO87" s="64"/>
      <c r="GP87" s="64"/>
      <c r="GQ87" s="64"/>
      <c r="GR87" s="64"/>
      <c r="GS87" s="64"/>
      <c r="GT87" s="64"/>
      <c r="GU87" s="64"/>
      <c r="GV87" s="64"/>
      <c r="GW87" s="64"/>
      <c r="GX87" s="64"/>
      <c r="GY87" s="64"/>
      <c r="GZ87" s="64"/>
      <c r="HA87" s="64"/>
      <c r="HB87" s="64"/>
      <c r="HC87" s="64"/>
      <c r="HD87" s="64"/>
      <c r="HE87" s="64"/>
      <c r="HF87" s="64"/>
      <c r="HG87" s="64"/>
      <c r="HH87" s="64"/>
      <c r="HI87" s="64"/>
      <c r="HJ87" s="64"/>
      <c r="HK87" s="64"/>
      <c r="HL87" s="64"/>
      <c r="HM87" s="64"/>
      <c r="HN87" s="64"/>
      <c r="HO87" s="64"/>
      <c r="HP87" s="64"/>
      <c r="HQ87" s="64"/>
      <c r="HR87" s="64"/>
      <c r="HS87" s="64"/>
      <c r="HT87" s="64"/>
      <c r="HU87" s="64"/>
      <c r="HV87" s="64"/>
      <c r="HW87" s="64"/>
      <c r="HX87" s="64"/>
      <c r="HY87" s="64"/>
      <c r="HZ87" s="64"/>
      <c r="IA87" s="64"/>
      <c r="IB87" s="64"/>
      <c r="IC87" s="64"/>
      <c r="ID87" s="64"/>
      <c r="IE87" s="64"/>
      <c r="IF87" s="64"/>
      <c r="IG87" s="64"/>
      <c r="IH87" s="64"/>
      <c r="II87" s="64"/>
      <c r="IJ87" s="64"/>
      <c r="IK87" s="64"/>
      <c r="IL87" s="64"/>
      <c r="IM87" s="64"/>
      <c r="IN87" s="64"/>
      <c r="IO87" s="64"/>
    </row>
    <row r="88" spans="1:249" s="6" customFormat="1" ht="313.5" customHeight="1">
      <c r="A88" s="75">
        <v>61</v>
      </c>
      <c r="B88" s="39" t="s">
        <v>464</v>
      </c>
      <c r="C88" s="39" t="s">
        <v>465</v>
      </c>
      <c r="D88" s="39" t="s">
        <v>466</v>
      </c>
      <c r="E88" s="39" t="s">
        <v>270</v>
      </c>
      <c r="F88" s="39" t="s">
        <v>467</v>
      </c>
      <c r="G88" s="39">
        <v>400</v>
      </c>
      <c r="H88" s="39"/>
      <c r="I88" s="39">
        <v>400</v>
      </c>
      <c r="J88" s="39"/>
      <c r="K88" s="39"/>
      <c r="L88" s="39" t="s">
        <v>272</v>
      </c>
      <c r="M88" s="39" t="s">
        <v>468</v>
      </c>
      <c r="N88" s="39" t="s">
        <v>469</v>
      </c>
      <c r="O88" s="59">
        <v>43785</v>
      </c>
      <c r="P88" s="59">
        <v>43788</v>
      </c>
      <c r="Q88" s="59">
        <v>43941</v>
      </c>
      <c r="R88" s="39" t="s">
        <v>275</v>
      </c>
      <c r="S88" s="63"/>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c r="FC88" s="64"/>
      <c r="FD88" s="64"/>
      <c r="FE88" s="64"/>
      <c r="FF88" s="64"/>
      <c r="FG88" s="64"/>
      <c r="FH88" s="64"/>
      <c r="FI88" s="64"/>
      <c r="FJ88" s="64"/>
      <c r="FK88" s="64"/>
      <c r="FL88" s="64"/>
      <c r="FM88" s="64"/>
      <c r="FN88" s="64"/>
      <c r="FO88" s="64"/>
      <c r="FP88" s="64"/>
      <c r="FQ88" s="64"/>
      <c r="FR88" s="64"/>
      <c r="FS88" s="64"/>
      <c r="FT88" s="64"/>
      <c r="FU88" s="64"/>
      <c r="FV88" s="64"/>
      <c r="FW88" s="64"/>
      <c r="FX88" s="64"/>
      <c r="FY88" s="64"/>
      <c r="FZ88" s="64"/>
      <c r="GA88" s="64"/>
      <c r="GB88" s="64"/>
      <c r="GC88" s="64"/>
      <c r="GD88" s="64"/>
      <c r="GE88" s="64"/>
      <c r="GF88" s="64"/>
      <c r="GG88" s="64"/>
      <c r="GH88" s="64"/>
      <c r="GI88" s="64"/>
      <c r="GJ88" s="64"/>
      <c r="GK88" s="64"/>
      <c r="GL88" s="64"/>
      <c r="GM88" s="64"/>
      <c r="GN88" s="64"/>
      <c r="GO88" s="64"/>
      <c r="GP88" s="64"/>
      <c r="GQ88" s="64"/>
      <c r="GR88" s="64"/>
      <c r="GS88" s="64"/>
      <c r="GT88" s="64"/>
      <c r="GU88" s="64"/>
      <c r="GV88" s="64"/>
      <c r="GW88" s="64"/>
      <c r="GX88" s="64"/>
      <c r="GY88" s="64"/>
      <c r="GZ88" s="64"/>
      <c r="HA88" s="64"/>
      <c r="HB88" s="64"/>
      <c r="HC88" s="64"/>
      <c r="HD88" s="64"/>
      <c r="HE88" s="64"/>
      <c r="HF88" s="64"/>
      <c r="HG88" s="64"/>
      <c r="HH88" s="64"/>
      <c r="HI88" s="64"/>
      <c r="HJ88" s="64"/>
      <c r="HK88" s="64"/>
      <c r="HL88" s="64"/>
      <c r="HM88" s="64"/>
      <c r="HN88" s="64"/>
      <c r="HO88" s="64"/>
      <c r="HP88" s="64"/>
      <c r="HQ88" s="64"/>
      <c r="HR88" s="64"/>
      <c r="HS88" s="64"/>
      <c r="HT88" s="64"/>
      <c r="HU88" s="64"/>
      <c r="HV88" s="64"/>
      <c r="HW88" s="64"/>
      <c r="HX88" s="64"/>
      <c r="HY88" s="64"/>
      <c r="HZ88" s="64"/>
      <c r="IA88" s="64"/>
      <c r="IB88" s="64"/>
      <c r="IC88" s="64"/>
      <c r="ID88" s="64"/>
      <c r="IE88" s="64"/>
      <c r="IF88" s="64"/>
      <c r="IG88" s="64"/>
      <c r="IH88" s="64"/>
      <c r="II88" s="64"/>
      <c r="IJ88" s="64"/>
      <c r="IK88" s="64"/>
      <c r="IL88" s="64"/>
      <c r="IM88" s="64"/>
      <c r="IN88" s="64"/>
      <c r="IO88" s="64"/>
    </row>
    <row r="89" spans="1:249" s="9" customFormat="1" ht="111" customHeight="1">
      <c r="A89" s="71" t="s">
        <v>470</v>
      </c>
      <c r="B89" s="71"/>
      <c r="C89" s="76"/>
      <c r="D89" s="77"/>
      <c r="E89" s="76"/>
      <c r="F89" s="76"/>
      <c r="G89" s="30">
        <f aca="true" t="shared" si="21" ref="G89:K89">SUM(G90:G95)</f>
        <v>749</v>
      </c>
      <c r="H89" s="30">
        <f t="shared" si="21"/>
        <v>149</v>
      </c>
      <c r="I89" s="30">
        <f t="shared" si="21"/>
        <v>105</v>
      </c>
      <c r="J89" s="30">
        <f t="shared" si="21"/>
        <v>0</v>
      </c>
      <c r="K89" s="30">
        <f t="shared" si="21"/>
        <v>495</v>
      </c>
      <c r="L89" s="76"/>
      <c r="M89" s="76"/>
      <c r="N89" s="76"/>
      <c r="O89" s="89"/>
      <c r="P89" s="76"/>
      <c r="Q89" s="76"/>
      <c r="R89" s="76"/>
      <c r="S89" s="81"/>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5"/>
      <c r="AZ89" s="95"/>
      <c r="BA89" s="95"/>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c r="CO89" s="95"/>
      <c r="CP89" s="95"/>
      <c r="CQ89" s="95"/>
      <c r="CR89" s="95"/>
      <c r="CS89" s="95"/>
      <c r="CT89" s="95"/>
      <c r="CU89" s="95"/>
      <c r="CV89" s="95"/>
      <c r="CW89" s="95"/>
      <c r="CX89" s="95"/>
      <c r="CY89" s="95"/>
      <c r="CZ89" s="95"/>
      <c r="DA89" s="95"/>
      <c r="DB89" s="95"/>
      <c r="DC89" s="95"/>
      <c r="DD89" s="95"/>
      <c r="DE89" s="95"/>
      <c r="DF89" s="95"/>
      <c r="DG89" s="95"/>
      <c r="DH89" s="95"/>
      <c r="DI89" s="95"/>
      <c r="DJ89" s="95"/>
      <c r="DK89" s="95"/>
      <c r="DL89" s="95"/>
      <c r="DM89" s="95"/>
      <c r="DN89" s="95"/>
      <c r="DO89" s="95"/>
      <c r="DP89" s="95"/>
      <c r="DQ89" s="95"/>
      <c r="DR89" s="95"/>
      <c r="DS89" s="95"/>
      <c r="DT89" s="95"/>
      <c r="DU89" s="95"/>
      <c r="DV89" s="95"/>
      <c r="DW89" s="95"/>
      <c r="DX89" s="95"/>
      <c r="DY89" s="95"/>
      <c r="DZ89" s="95"/>
      <c r="EA89" s="95"/>
      <c r="EB89" s="95"/>
      <c r="EC89" s="95"/>
      <c r="ED89" s="95"/>
      <c r="EE89" s="95"/>
      <c r="EF89" s="95"/>
      <c r="EG89" s="95"/>
      <c r="EH89" s="95"/>
      <c r="EI89" s="95"/>
      <c r="EJ89" s="95"/>
      <c r="EK89" s="95"/>
      <c r="EL89" s="95"/>
      <c r="EM89" s="95"/>
      <c r="EN89" s="95"/>
      <c r="EO89" s="95"/>
      <c r="EP89" s="95"/>
      <c r="EQ89" s="95"/>
      <c r="ER89" s="95"/>
      <c r="ES89" s="95"/>
      <c r="ET89" s="95"/>
      <c r="EU89" s="95"/>
      <c r="EV89" s="95"/>
      <c r="EW89" s="95"/>
      <c r="EX89" s="95"/>
      <c r="EY89" s="95"/>
      <c r="EZ89" s="95"/>
      <c r="FA89" s="95"/>
      <c r="FB89" s="95"/>
      <c r="FC89" s="95"/>
      <c r="FD89" s="95"/>
      <c r="FE89" s="95"/>
      <c r="FF89" s="95"/>
      <c r="FG89" s="95"/>
      <c r="FH89" s="95"/>
      <c r="FI89" s="95"/>
      <c r="FJ89" s="95"/>
      <c r="FK89" s="95"/>
      <c r="FL89" s="95"/>
      <c r="FM89" s="95"/>
      <c r="FN89" s="95"/>
      <c r="FO89" s="95"/>
      <c r="FP89" s="95"/>
      <c r="FQ89" s="95"/>
      <c r="FR89" s="95"/>
      <c r="FS89" s="95"/>
      <c r="FT89" s="95"/>
      <c r="FU89" s="95"/>
      <c r="FV89" s="95"/>
      <c r="FW89" s="95"/>
      <c r="FX89" s="95"/>
      <c r="FY89" s="95"/>
      <c r="FZ89" s="95"/>
      <c r="GA89" s="95"/>
      <c r="GB89" s="95"/>
      <c r="GC89" s="95"/>
      <c r="GD89" s="95"/>
      <c r="GE89" s="95"/>
      <c r="GF89" s="95"/>
      <c r="GG89" s="95"/>
      <c r="GH89" s="95"/>
      <c r="GI89" s="95"/>
      <c r="GJ89" s="95"/>
      <c r="GK89" s="95"/>
      <c r="GL89" s="95"/>
      <c r="GM89" s="95"/>
      <c r="GN89" s="95"/>
      <c r="GO89" s="95"/>
      <c r="GP89" s="95"/>
      <c r="GQ89" s="95"/>
      <c r="GR89" s="95"/>
      <c r="GS89" s="95"/>
      <c r="GT89" s="95"/>
      <c r="GU89" s="95"/>
      <c r="GV89" s="95"/>
      <c r="GW89" s="95"/>
      <c r="GX89" s="95"/>
      <c r="GY89" s="95"/>
      <c r="GZ89" s="95"/>
      <c r="HA89" s="95"/>
      <c r="HB89" s="95"/>
      <c r="HC89" s="95"/>
      <c r="HD89" s="95"/>
      <c r="HE89" s="95"/>
      <c r="HF89" s="95"/>
      <c r="HG89" s="95"/>
      <c r="HH89" s="95"/>
      <c r="HI89" s="95"/>
      <c r="HJ89" s="95"/>
      <c r="HK89" s="95"/>
      <c r="HL89" s="95"/>
      <c r="HM89" s="95"/>
      <c r="HN89" s="95"/>
      <c r="HO89" s="95"/>
      <c r="HP89" s="95"/>
      <c r="HQ89" s="95"/>
      <c r="HR89" s="95"/>
      <c r="HS89" s="95"/>
      <c r="HT89" s="95"/>
      <c r="HU89" s="95"/>
      <c r="HV89" s="95"/>
      <c r="HW89" s="95"/>
      <c r="HX89" s="95"/>
      <c r="HY89" s="95"/>
      <c r="HZ89" s="95"/>
      <c r="IA89" s="95"/>
      <c r="IB89" s="95"/>
      <c r="IC89" s="95"/>
      <c r="ID89" s="95"/>
      <c r="IE89" s="95"/>
      <c r="IF89" s="95"/>
      <c r="IG89" s="95"/>
      <c r="IH89" s="95"/>
      <c r="II89" s="95"/>
      <c r="IJ89" s="95"/>
      <c r="IK89" s="95"/>
      <c r="IL89" s="95"/>
      <c r="IM89" s="95"/>
      <c r="IN89" s="95"/>
      <c r="IO89" s="95"/>
    </row>
    <row r="90" spans="1:249" s="5" customFormat="1" ht="228.75" customHeight="1">
      <c r="A90" s="35">
        <v>62</v>
      </c>
      <c r="B90" s="78" t="s">
        <v>471</v>
      </c>
      <c r="C90" s="79" t="s">
        <v>472</v>
      </c>
      <c r="D90" s="78" t="s">
        <v>473</v>
      </c>
      <c r="E90" s="39" t="s">
        <v>94</v>
      </c>
      <c r="F90" s="78" t="s">
        <v>474</v>
      </c>
      <c r="G90" s="35">
        <v>20</v>
      </c>
      <c r="H90" s="78">
        <v>20</v>
      </c>
      <c r="I90" s="35"/>
      <c r="J90" s="78"/>
      <c r="K90" s="35"/>
      <c r="L90" s="35" t="s">
        <v>291</v>
      </c>
      <c r="M90" s="29" t="s">
        <v>475</v>
      </c>
      <c r="N90" s="29" t="s">
        <v>476</v>
      </c>
      <c r="O90" s="59">
        <v>43789</v>
      </c>
      <c r="P90" s="59">
        <v>43791</v>
      </c>
      <c r="Q90" s="59">
        <v>43920</v>
      </c>
      <c r="R90" s="29" t="s">
        <v>477</v>
      </c>
      <c r="S90" s="63"/>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64"/>
      <c r="EU90" s="64"/>
      <c r="EV90" s="64"/>
      <c r="EW90" s="64"/>
      <c r="EX90" s="64"/>
      <c r="EY90" s="64"/>
      <c r="EZ90" s="64"/>
      <c r="FA90" s="64"/>
      <c r="FB90" s="64"/>
      <c r="FC90" s="64"/>
      <c r="FD90" s="64"/>
      <c r="FE90" s="64"/>
      <c r="FF90" s="64"/>
      <c r="FG90" s="64"/>
      <c r="FH90" s="64"/>
      <c r="FI90" s="64"/>
      <c r="FJ90" s="64"/>
      <c r="FK90" s="64"/>
      <c r="FL90" s="64"/>
      <c r="FM90" s="64"/>
      <c r="FN90" s="64"/>
      <c r="FO90" s="64"/>
      <c r="FP90" s="64"/>
      <c r="FQ90" s="64"/>
      <c r="FR90" s="64"/>
      <c r="FS90" s="64"/>
      <c r="FT90" s="64"/>
      <c r="FU90" s="64"/>
      <c r="FV90" s="64"/>
      <c r="FW90" s="64"/>
      <c r="FX90" s="64"/>
      <c r="FY90" s="64"/>
      <c r="FZ90" s="64"/>
      <c r="GA90" s="64"/>
      <c r="GB90" s="64"/>
      <c r="GC90" s="64"/>
      <c r="GD90" s="64"/>
      <c r="GE90" s="64"/>
      <c r="GF90" s="64"/>
      <c r="GG90" s="64"/>
      <c r="GH90" s="64"/>
      <c r="GI90" s="64"/>
      <c r="GJ90" s="64"/>
      <c r="GK90" s="64"/>
      <c r="GL90" s="64"/>
      <c r="GM90" s="64"/>
      <c r="GN90" s="64"/>
      <c r="GO90" s="64"/>
      <c r="GP90" s="64"/>
      <c r="GQ90" s="64"/>
      <c r="GR90" s="64"/>
      <c r="GS90" s="64"/>
      <c r="GT90" s="64"/>
      <c r="GU90" s="64"/>
      <c r="GV90" s="64"/>
      <c r="GW90" s="64"/>
      <c r="GX90" s="64"/>
      <c r="GY90" s="64"/>
      <c r="GZ90" s="64"/>
      <c r="HA90" s="64"/>
      <c r="HB90" s="64"/>
      <c r="HC90" s="64"/>
      <c r="HD90" s="64"/>
      <c r="HE90" s="64"/>
      <c r="HF90" s="64"/>
      <c r="HG90" s="64"/>
      <c r="HH90" s="64"/>
      <c r="HI90" s="64"/>
      <c r="HJ90" s="64"/>
      <c r="HK90" s="64"/>
      <c r="HL90" s="64"/>
      <c r="HM90" s="64"/>
      <c r="HN90" s="64"/>
      <c r="HO90" s="64"/>
      <c r="HP90" s="64"/>
      <c r="HQ90" s="64"/>
      <c r="HR90" s="64"/>
      <c r="HS90" s="64"/>
      <c r="HT90" s="64"/>
      <c r="HU90" s="64"/>
      <c r="HV90" s="64"/>
      <c r="HW90" s="64"/>
      <c r="HX90" s="64"/>
      <c r="HY90" s="64"/>
      <c r="HZ90" s="64"/>
      <c r="IA90" s="64"/>
      <c r="IB90" s="64"/>
      <c r="IC90" s="64"/>
      <c r="ID90" s="64"/>
      <c r="IE90" s="64"/>
      <c r="IF90" s="64"/>
      <c r="IG90" s="64"/>
      <c r="IH90" s="64"/>
      <c r="II90" s="64"/>
      <c r="IJ90" s="64"/>
      <c r="IK90" s="64"/>
      <c r="IL90" s="64"/>
      <c r="IM90" s="64"/>
      <c r="IN90" s="64"/>
      <c r="IO90" s="64"/>
    </row>
    <row r="91" spans="1:249" s="5" customFormat="1" ht="252" customHeight="1">
      <c r="A91" s="35">
        <v>63</v>
      </c>
      <c r="B91" s="35" t="s">
        <v>478</v>
      </c>
      <c r="C91" s="35" t="s">
        <v>479</v>
      </c>
      <c r="D91" s="35" t="s">
        <v>480</v>
      </c>
      <c r="E91" s="35" t="s">
        <v>94</v>
      </c>
      <c r="F91" s="35" t="s">
        <v>481</v>
      </c>
      <c r="G91" s="35">
        <v>150</v>
      </c>
      <c r="H91" s="35"/>
      <c r="I91" s="35"/>
      <c r="J91" s="35"/>
      <c r="K91" s="35">
        <v>150</v>
      </c>
      <c r="L91" s="35" t="s">
        <v>291</v>
      </c>
      <c r="M91" s="35" t="s">
        <v>482</v>
      </c>
      <c r="N91" s="35" t="s">
        <v>483</v>
      </c>
      <c r="O91" s="56">
        <v>43781</v>
      </c>
      <c r="P91" s="56">
        <v>43782</v>
      </c>
      <c r="Q91" s="56">
        <v>43920</v>
      </c>
      <c r="R91" s="35" t="s">
        <v>477</v>
      </c>
      <c r="S91" s="29"/>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c r="FC91" s="64"/>
      <c r="FD91" s="64"/>
      <c r="FE91" s="64"/>
      <c r="FF91" s="64"/>
      <c r="FG91" s="64"/>
      <c r="FH91" s="64"/>
      <c r="FI91" s="64"/>
      <c r="FJ91" s="64"/>
      <c r="FK91" s="64"/>
      <c r="FL91" s="64"/>
      <c r="FM91" s="64"/>
      <c r="FN91" s="64"/>
      <c r="FO91" s="64"/>
      <c r="FP91" s="64"/>
      <c r="FQ91" s="64"/>
      <c r="FR91" s="64"/>
      <c r="FS91" s="64"/>
      <c r="FT91" s="64"/>
      <c r="FU91" s="64"/>
      <c r="FV91" s="64"/>
      <c r="FW91" s="64"/>
      <c r="FX91" s="64"/>
      <c r="FY91" s="64"/>
      <c r="FZ91" s="64"/>
      <c r="GA91" s="64"/>
      <c r="GB91" s="64"/>
      <c r="GC91" s="64"/>
      <c r="GD91" s="64"/>
      <c r="GE91" s="64"/>
      <c r="GF91" s="64"/>
      <c r="GG91" s="64"/>
      <c r="GH91" s="64"/>
      <c r="GI91" s="64"/>
      <c r="GJ91" s="64"/>
      <c r="GK91" s="64"/>
      <c r="GL91" s="64"/>
      <c r="GM91" s="64"/>
      <c r="GN91" s="64"/>
      <c r="GO91" s="64"/>
      <c r="GP91" s="64"/>
      <c r="GQ91" s="64"/>
      <c r="GR91" s="64"/>
      <c r="GS91" s="64"/>
      <c r="GT91" s="64"/>
      <c r="GU91" s="64"/>
      <c r="GV91" s="64"/>
      <c r="GW91" s="64"/>
      <c r="GX91" s="64"/>
      <c r="GY91" s="64"/>
      <c r="GZ91" s="64"/>
      <c r="HA91" s="64"/>
      <c r="HB91" s="64"/>
      <c r="HC91" s="64"/>
      <c r="HD91" s="64"/>
      <c r="HE91" s="64"/>
      <c r="HF91" s="64"/>
      <c r="HG91" s="64"/>
      <c r="HH91" s="64"/>
      <c r="HI91" s="64"/>
      <c r="HJ91" s="64"/>
      <c r="HK91" s="64"/>
      <c r="HL91" s="64"/>
      <c r="HM91" s="64"/>
      <c r="HN91" s="64"/>
      <c r="HO91" s="64"/>
      <c r="HP91" s="64"/>
      <c r="HQ91" s="64"/>
      <c r="HR91" s="64"/>
      <c r="HS91" s="64"/>
      <c r="HT91" s="64"/>
      <c r="HU91" s="64"/>
      <c r="HV91" s="64"/>
      <c r="HW91" s="64"/>
      <c r="HX91" s="64"/>
      <c r="HY91" s="64"/>
      <c r="HZ91" s="64"/>
      <c r="IA91" s="64"/>
      <c r="IB91" s="64"/>
      <c r="IC91" s="64"/>
      <c r="ID91" s="64"/>
      <c r="IE91" s="64"/>
      <c r="IF91" s="64"/>
      <c r="IG91" s="64"/>
      <c r="IH91" s="64"/>
      <c r="II91" s="64"/>
      <c r="IJ91" s="64"/>
      <c r="IK91" s="64"/>
      <c r="IL91" s="64"/>
      <c r="IM91" s="64"/>
      <c r="IN91" s="64"/>
      <c r="IO91" s="64"/>
    </row>
    <row r="92" spans="1:249" s="5" customFormat="1" ht="231" customHeight="1">
      <c r="A92" s="35">
        <v>64</v>
      </c>
      <c r="B92" s="35" t="s">
        <v>484</v>
      </c>
      <c r="C92" s="35" t="s">
        <v>485</v>
      </c>
      <c r="D92" s="35" t="s">
        <v>486</v>
      </c>
      <c r="E92" s="35" t="s">
        <v>94</v>
      </c>
      <c r="F92" s="35" t="s">
        <v>481</v>
      </c>
      <c r="G92" s="35">
        <v>105</v>
      </c>
      <c r="H92" s="35"/>
      <c r="I92" s="35">
        <v>105</v>
      </c>
      <c r="J92" s="35"/>
      <c r="K92" s="35"/>
      <c r="L92" s="35" t="s">
        <v>291</v>
      </c>
      <c r="M92" s="35" t="s">
        <v>482</v>
      </c>
      <c r="N92" s="35" t="s">
        <v>483</v>
      </c>
      <c r="O92" s="56">
        <v>43781</v>
      </c>
      <c r="P92" s="56">
        <v>43782</v>
      </c>
      <c r="Q92" s="56">
        <v>43920</v>
      </c>
      <c r="R92" s="35" t="s">
        <v>477</v>
      </c>
      <c r="S92" s="29"/>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c r="FC92" s="64"/>
      <c r="FD92" s="64"/>
      <c r="FE92" s="64"/>
      <c r="FF92" s="64"/>
      <c r="FG92" s="64"/>
      <c r="FH92" s="64"/>
      <c r="FI92" s="64"/>
      <c r="FJ92" s="64"/>
      <c r="FK92" s="64"/>
      <c r="FL92" s="64"/>
      <c r="FM92" s="64"/>
      <c r="FN92" s="64"/>
      <c r="FO92" s="64"/>
      <c r="FP92" s="64"/>
      <c r="FQ92" s="64"/>
      <c r="FR92" s="64"/>
      <c r="FS92" s="64"/>
      <c r="FT92" s="64"/>
      <c r="FU92" s="64"/>
      <c r="FV92" s="64"/>
      <c r="FW92" s="64"/>
      <c r="FX92" s="64"/>
      <c r="FY92" s="64"/>
      <c r="FZ92" s="64"/>
      <c r="GA92" s="64"/>
      <c r="GB92" s="64"/>
      <c r="GC92" s="64"/>
      <c r="GD92" s="64"/>
      <c r="GE92" s="64"/>
      <c r="GF92" s="64"/>
      <c r="GG92" s="64"/>
      <c r="GH92" s="64"/>
      <c r="GI92" s="64"/>
      <c r="GJ92" s="64"/>
      <c r="GK92" s="64"/>
      <c r="GL92" s="64"/>
      <c r="GM92" s="64"/>
      <c r="GN92" s="64"/>
      <c r="GO92" s="64"/>
      <c r="GP92" s="64"/>
      <c r="GQ92" s="64"/>
      <c r="GR92" s="64"/>
      <c r="GS92" s="64"/>
      <c r="GT92" s="64"/>
      <c r="GU92" s="64"/>
      <c r="GV92" s="64"/>
      <c r="GW92" s="64"/>
      <c r="GX92" s="64"/>
      <c r="GY92" s="64"/>
      <c r="GZ92" s="64"/>
      <c r="HA92" s="64"/>
      <c r="HB92" s="64"/>
      <c r="HC92" s="64"/>
      <c r="HD92" s="64"/>
      <c r="HE92" s="64"/>
      <c r="HF92" s="64"/>
      <c r="HG92" s="64"/>
      <c r="HH92" s="64"/>
      <c r="HI92" s="64"/>
      <c r="HJ92" s="64"/>
      <c r="HK92" s="64"/>
      <c r="HL92" s="64"/>
      <c r="HM92" s="64"/>
      <c r="HN92" s="64"/>
      <c r="HO92" s="64"/>
      <c r="HP92" s="64"/>
      <c r="HQ92" s="64"/>
      <c r="HR92" s="64"/>
      <c r="HS92" s="64"/>
      <c r="HT92" s="64"/>
      <c r="HU92" s="64"/>
      <c r="HV92" s="64"/>
      <c r="HW92" s="64"/>
      <c r="HX92" s="64"/>
      <c r="HY92" s="64"/>
      <c r="HZ92" s="64"/>
      <c r="IA92" s="64"/>
      <c r="IB92" s="64"/>
      <c r="IC92" s="64"/>
      <c r="ID92" s="64"/>
      <c r="IE92" s="64"/>
      <c r="IF92" s="64"/>
      <c r="IG92" s="64"/>
      <c r="IH92" s="64"/>
      <c r="II92" s="64"/>
      <c r="IJ92" s="64"/>
      <c r="IK92" s="64"/>
      <c r="IL92" s="64"/>
      <c r="IM92" s="64"/>
      <c r="IN92" s="64"/>
      <c r="IO92" s="64"/>
    </row>
    <row r="93" spans="1:249" s="5" customFormat="1" ht="273.75" customHeight="1">
      <c r="A93" s="35">
        <v>65</v>
      </c>
      <c r="B93" s="35" t="s">
        <v>487</v>
      </c>
      <c r="C93" s="35" t="s">
        <v>488</v>
      </c>
      <c r="D93" s="35" t="s">
        <v>489</v>
      </c>
      <c r="E93" s="35" t="s">
        <v>94</v>
      </c>
      <c r="F93" s="35" t="s">
        <v>490</v>
      </c>
      <c r="G93" s="35">
        <v>129</v>
      </c>
      <c r="H93" s="35">
        <v>129</v>
      </c>
      <c r="I93" s="35"/>
      <c r="J93" s="35"/>
      <c r="K93" s="35"/>
      <c r="L93" s="35" t="s">
        <v>291</v>
      </c>
      <c r="M93" s="39" t="s">
        <v>491</v>
      </c>
      <c r="N93" s="39" t="s">
        <v>492</v>
      </c>
      <c r="O93" s="56" t="s">
        <v>493</v>
      </c>
      <c r="P93" s="56" t="s">
        <v>494</v>
      </c>
      <c r="Q93" s="56" t="s">
        <v>308</v>
      </c>
      <c r="R93" s="35" t="s">
        <v>477</v>
      </c>
      <c r="S93" s="63"/>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c r="EO93" s="64"/>
      <c r="EP93" s="64"/>
      <c r="EQ93" s="64"/>
      <c r="ER93" s="64"/>
      <c r="ES93" s="64"/>
      <c r="ET93" s="64"/>
      <c r="EU93" s="64"/>
      <c r="EV93" s="64"/>
      <c r="EW93" s="64"/>
      <c r="EX93" s="64"/>
      <c r="EY93" s="64"/>
      <c r="EZ93" s="64"/>
      <c r="FA93" s="64"/>
      <c r="FB93" s="64"/>
      <c r="FC93" s="64"/>
      <c r="FD93" s="64"/>
      <c r="FE93" s="64"/>
      <c r="FF93" s="64"/>
      <c r="FG93" s="64"/>
      <c r="FH93" s="64"/>
      <c r="FI93" s="64"/>
      <c r="FJ93" s="64"/>
      <c r="FK93" s="64"/>
      <c r="FL93" s="64"/>
      <c r="FM93" s="64"/>
      <c r="FN93" s="64"/>
      <c r="FO93" s="64"/>
      <c r="FP93" s="64"/>
      <c r="FQ93" s="64"/>
      <c r="FR93" s="64"/>
      <c r="FS93" s="64"/>
      <c r="FT93" s="64"/>
      <c r="FU93" s="64"/>
      <c r="FV93" s="64"/>
      <c r="FW93" s="64"/>
      <c r="FX93" s="64"/>
      <c r="FY93" s="64"/>
      <c r="FZ93" s="64"/>
      <c r="GA93" s="64"/>
      <c r="GB93" s="64"/>
      <c r="GC93" s="64"/>
      <c r="GD93" s="64"/>
      <c r="GE93" s="64"/>
      <c r="GF93" s="64"/>
      <c r="GG93" s="64"/>
      <c r="GH93" s="64"/>
      <c r="GI93" s="64"/>
      <c r="GJ93" s="64"/>
      <c r="GK93" s="64"/>
      <c r="GL93" s="64"/>
      <c r="GM93" s="64"/>
      <c r="GN93" s="64"/>
      <c r="GO93" s="64"/>
      <c r="GP93" s="64"/>
      <c r="GQ93" s="64"/>
      <c r="GR93" s="64"/>
      <c r="GS93" s="64"/>
      <c r="GT93" s="64"/>
      <c r="GU93" s="64"/>
      <c r="GV93" s="64"/>
      <c r="GW93" s="64"/>
      <c r="GX93" s="64"/>
      <c r="GY93" s="64"/>
      <c r="GZ93" s="64"/>
      <c r="HA93" s="64"/>
      <c r="HB93" s="64"/>
      <c r="HC93" s="64"/>
      <c r="HD93" s="64"/>
      <c r="HE93" s="64"/>
      <c r="HF93" s="64"/>
      <c r="HG93" s="64"/>
      <c r="HH93" s="64"/>
      <c r="HI93" s="64"/>
      <c r="HJ93" s="64"/>
      <c r="HK93" s="64"/>
      <c r="HL93" s="64"/>
      <c r="HM93" s="64"/>
      <c r="HN93" s="64"/>
      <c r="HO93" s="64"/>
      <c r="HP93" s="64"/>
      <c r="HQ93" s="64"/>
      <c r="HR93" s="64"/>
      <c r="HS93" s="64"/>
      <c r="HT93" s="64"/>
      <c r="HU93" s="64"/>
      <c r="HV93" s="64"/>
      <c r="HW93" s="64"/>
      <c r="HX93" s="64"/>
      <c r="HY93" s="64"/>
      <c r="HZ93" s="64"/>
      <c r="IA93" s="64"/>
      <c r="IB93" s="64"/>
      <c r="IC93" s="64"/>
      <c r="ID93" s="64"/>
      <c r="IE93" s="64"/>
      <c r="IF93" s="64"/>
      <c r="IG93" s="64"/>
      <c r="IH93" s="64"/>
      <c r="II93" s="64"/>
      <c r="IJ93" s="64"/>
      <c r="IK93" s="64"/>
      <c r="IL93" s="64"/>
      <c r="IM93" s="64"/>
      <c r="IN93" s="64"/>
      <c r="IO93" s="64"/>
    </row>
    <row r="94" spans="1:249" s="5" customFormat="1" ht="346.5" customHeight="1">
      <c r="A94" s="35">
        <v>66</v>
      </c>
      <c r="B94" s="35" t="s">
        <v>495</v>
      </c>
      <c r="C94" s="35" t="s">
        <v>496</v>
      </c>
      <c r="D94" s="35" t="s">
        <v>497</v>
      </c>
      <c r="E94" s="35" t="s">
        <v>94</v>
      </c>
      <c r="F94" s="35" t="s">
        <v>498</v>
      </c>
      <c r="G94" s="35">
        <v>316</v>
      </c>
      <c r="H94" s="35"/>
      <c r="I94" s="35"/>
      <c r="J94" s="35"/>
      <c r="K94" s="35">
        <v>316</v>
      </c>
      <c r="L94" s="35" t="s">
        <v>291</v>
      </c>
      <c r="M94" s="39" t="s">
        <v>499</v>
      </c>
      <c r="N94" s="39" t="s">
        <v>500</v>
      </c>
      <c r="O94" s="56">
        <v>43938</v>
      </c>
      <c r="P94" s="56">
        <v>43941</v>
      </c>
      <c r="Q94" s="56">
        <v>43971</v>
      </c>
      <c r="R94" s="39" t="s">
        <v>501</v>
      </c>
      <c r="S94" s="63"/>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c r="EX94" s="64"/>
      <c r="EY94" s="64"/>
      <c r="EZ94" s="64"/>
      <c r="FA94" s="64"/>
      <c r="FB94" s="64"/>
      <c r="FC94" s="64"/>
      <c r="FD94" s="64"/>
      <c r="FE94" s="64"/>
      <c r="FF94" s="64"/>
      <c r="FG94" s="64"/>
      <c r="FH94" s="64"/>
      <c r="FI94" s="64"/>
      <c r="FJ94" s="64"/>
      <c r="FK94" s="64"/>
      <c r="FL94" s="64"/>
      <c r="FM94" s="64"/>
      <c r="FN94" s="64"/>
      <c r="FO94" s="64"/>
      <c r="FP94" s="64"/>
      <c r="FQ94" s="64"/>
      <c r="FR94" s="64"/>
      <c r="FS94" s="64"/>
      <c r="FT94" s="64"/>
      <c r="FU94" s="64"/>
      <c r="FV94" s="64"/>
      <c r="FW94" s="64"/>
      <c r="FX94" s="64"/>
      <c r="FY94" s="64"/>
      <c r="FZ94" s="64"/>
      <c r="GA94" s="64"/>
      <c r="GB94" s="64"/>
      <c r="GC94" s="64"/>
      <c r="GD94" s="64"/>
      <c r="GE94" s="64"/>
      <c r="GF94" s="64"/>
      <c r="GG94" s="64"/>
      <c r="GH94" s="64"/>
      <c r="GI94" s="64"/>
      <c r="GJ94" s="64"/>
      <c r="GK94" s="64"/>
      <c r="GL94" s="64"/>
      <c r="GM94" s="64"/>
      <c r="GN94" s="64"/>
      <c r="GO94" s="64"/>
      <c r="GP94" s="64"/>
      <c r="GQ94" s="64"/>
      <c r="GR94" s="64"/>
      <c r="GS94" s="64"/>
      <c r="GT94" s="64"/>
      <c r="GU94" s="64"/>
      <c r="GV94" s="64"/>
      <c r="GW94" s="64"/>
      <c r="GX94" s="64"/>
      <c r="GY94" s="64"/>
      <c r="GZ94" s="64"/>
      <c r="HA94" s="64"/>
      <c r="HB94" s="64"/>
      <c r="HC94" s="64"/>
      <c r="HD94" s="64"/>
      <c r="HE94" s="64"/>
      <c r="HF94" s="64"/>
      <c r="HG94" s="64"/>
      <c r="HH94" s="64"/>
      <c r="HI94" s="64"/>
      <c r="HJ94" s="64"/>
      <c r="HK94" s="64"/>
      <c r="HL94" s="64"/>
      <c r="HM94" s="64"/>
      <c r="HN94" s="64"/>
      <c r="HO94" s="64"/>
      <c r="HP94" s="64"/>
      <c r="HQ94" s="64"/>
      <c r="HR94" s="64"/>
      <c r="HS94" s="64"/>
      <c r="HT94" s="64"/>
      <c r="HU94" s="64"/>
      <c r="HV94" s="64"/>
      <c r="HW94" s="64"/>
      <c r="HX94" s="64"/>
      <c r="HY94" s="64"/>
      <c r="HZ94" s="64"/>
      <c r="IA94" s="64"/>
      <c r="IB94" s="64"/>
      <c r="IC94" s="64"/>
      <c r="ID94" s="64"/>
      <c r="IE94" s="64"/>
      <c r="IF94" s="64"/>
      <c r="IG94" s="64"/>
      <c r="IH94" s="64"/>
      <c r="II94" s="64"/>
      <c r="IJ94" s="64"/>
      <c r="IK94" s="64"/>
      <c r="IL94" s="64"/>
      <c r="IM94" s="64"/>
      <c r="IN94" s="64"/>
      <c r="IO94" s="64"/>
    </row>
    <row r="95" spans="1:249" s="5" customFormat="1" ht="261" customHeight="1">
      <c r="A95" s="35">
        <v>67</v>
      </c>
      <c r="B95" s="39" t="s">
        <v>502</v>
      </c>
      <c r="C95" s="39" t="s">
        <v>503</v>
      </c>
      <c r="D95" s="39" t="s">
        <v>504</v>
      </c>
      <c r="E95" s="39" t="s">
        <v>94</v>
      </c>
      <c r="F95" s="39" t="s">
        <v>304</v>
      </c>
      <c r="G95" s="39">
        <v>29</v>
      </c>
      <c r="H95" s="39"/>
      <c r="I95" s="39"/>
      <c r="J95" s="39"/>
      <c r="K95" s="39">
        <v>29</v>
      </c>
      <c r="L95" s="35" t="s">
        <v>291</v>
      </c>
      <c r="M95" s="39" t="s">
        <v>505</v>
      </c>
      <c r="N95" s="39" t="s">
        <v>506</v>
      </c>
      <c r="O95" s="39" t="s">
        <v>307</v>
      </c>
      <c r="P95" s="39" t="s">
        <v>308</v>
      </c>
      <c r="Q95" s="39" t="s">
        <v>309</v>
      </c>
      <c r="R95" s="39" t="s">
        <v>247</v>
      </c>
      <c r="S95" s="63"/>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c r="EX95" s="64"/>
      <c r="EY95" s="64"/>
      <c r="EZ95" s="64"/>
      <c r="FA95" s="64"/>
      <c r="FB95" s="64"/>
      <c r="FC95" s="64"/>
      <c r="FD95" s="64"/>
      <c r="FE95" s="64"/>
      <c r="FF95" s="64"/>
      <c r="FG95" s="64"/>
      <c r="FH95" s="64"/>
      <c r="FI95" s="64"/>
      <c r="FJ95" s="64"/>
      <c r="FK95" s="64"/>
      <c r="FL95" s="64"/>
      <c r="FM95" s="64"/>
      <c r="FN95" s="64"/>
      <c r="FO95" s="64"/>
      <c r="FP95" s="64"/>
      <c r="FQ95" s="64"/>
      <c r="FR95" s="64"/>
      <c r="FS95" s="64"/>
      <c r="FT95" s="64"/>
      <c r="FU95" s="64"/>
      <c r="FV95" s="64"/>
      <c r="FW95" s="64"/>
      <c r="FX95" s="64"/>
      <c r="FY95" s="64"/>
      <c r="FZ95" s="64"/>
      <c r="GA95" s="64"/>
      <c r="GB95" s="64"/>
      <c r="GC95" s="64"/>
      <c r="GD95" s="64"/>
      <c r="GE95" s="64"/>
      <c r="GF95" s="64"/>
      <c r="GG95" s="64"/>
      <c r="GH95" s="64"/>
      <c r="GI95" s="64"/>
      <c r="GJ95" s="64"/>
      <c r="GK95" s="64"/>
      <c r="GL95" s="64"/>
      <c r="GM95" s="64"/>
      <c r="GN95" s="64"/>
      <c r="GO95" s="64"/>
      <c r="GP95" s="64"/>
      <c r="GQ95" s="64"/>
      <c r="GR95" s="64"/>
      <c r="GS95" s="64"/>
      <c r="GT95" s="64"/>
      <c r="GU95" s="64"/>
      <c r="GV95" s="64"/>
      <c r="GW95" s="64"/>
      <c r="GX95" s="64"/>
      <c r="GY95" s="64"/>
      <c r="GZ95" s="64"/>
      <c r="HA95" s="64"/>
      <c r="HB95" s="64"/>
      <c r="HC95" s="64"/>
      <c r="HD95" s="64"/>
      <c r="HE95" s="64"/>
      <c r="HF95" s="64"/>
      <c r="HG95" s="64"/>
      <c r="HH95" s="64"/>
      <c r="HI95" s="64"/>
      <c r="HJ95" s="64"/>
      <c r="HK95" s="64"/>
      <c r="HL95" s="64"/>
      <c r="HM95" s="64"/>
      <c r="HN95" s="64"/>
      <c r="HO95" s="64"/>
      <c r="HP95" s="64"/>
      <c r="HQ95" s="64"/>
      <c r="HR95" s="64"/>
      <c r="HS95" s="64"/>
      <c r="HT95" s="64"/>
      <c r="HU95" s="64"/>
      <c r="HV95" s="64"/>
      <c r="HW95" s="64"/>
      <c r="HX95" s="64"/>
      <c r="HY95" s="64"/>
      <c r="HZ95" s="64"/>
      <c r="IA95" s="64"/>
      <c r="IB95" s="64"/>
      <c r="IC95" s="64"/>
      <c r="ID95" s="64"/>
      <c r="IE95" s="64"/>
      <c r="IF95" s="64"/>
      <c r="IG95" s="64"/>
      <c r="IH95" s="64"/>
      <c r="II95" s="64"/>
      <c r="IJ95" s="64"/>
      <c r="IK95" s="64"/>
      <c r="IL95" s="64"/>
      <c r="IM95" s="64"/>
      <c r="IN95" s="64"/>
      <c r="IO95" s="64"/>
    </row>
    <row r="96" spans="1:249" s="8" customFormat="1" ht="102" customHeight="1">
      <c r="A96" s="71" t="s">
        <v>507</v>
      </c>
      <c r="B96" s="71"/>
      <c r="C96" s="23"/>
      <c r="D96" s="35"/>
      <c r="E96" s="23"/>
      <c r="F96" s="23"/>
      <c r="G96" s="23">
        <f aca="true" t="shared" si="22" ref="G96:K96">SUM(G97:G98)</f>
        <v>636.95</v>
      </c>
      <c r="H96" s="23">
        <f t="shared" si="22"/>
        <v>0</v>
      </c>
      <c r="I96" s="23">
        <f t="shared" si="22"/>
        <v>0</v>
      </c>
      <c r="J96" s="23">
        <f t="shared" si="22"/>
        <v>636.95</v>
      </c>
      <c r="K96" s="23">
        <f t="shared" si="22"/>
        <v>0</v>
      </c>
      <c r="L96" s="23"/>
      <c r="M96" s="44"/>
      <c r="N96" s="44"/>
      <c r="O96" s="53"/>
      <c r="P96" s="44"/>
      <c r="Q96" s="44"/>
      <c r="R96" s="44"/>
      <c r="S96" s="30"/>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c r="BV96" s="94"/>
      <c r="BW96" s="94"/>
      <c r="BX96" s="94"/>
      <c r="BY96" s="94"/>
      <c r="BZ96" s="94"/>
      <c r="CA96" s="94"/>
      <c r="CB96" s="94"/>
      <c r="CC96" s="94"/>
      <c r="CD96" s="94"/>
      <c r="CE96" s="94"/>
      <c r="CF96" s="94"/>
      <c r="CG96" s="94"/>
      <c r="CH96" s="94"/>
      <c r="CI96" s="94"/>
      <c r="CJ96" s="94"/>
      <c r="CK96" s="94"/>
      <c r="CL96" s="94"/>
      <c r="CM96" s="94"/>
      <c r="CN96" s="94"/>
      <c r="CO96" s="94"/>
      <c r="CP96" s="94"/>
      <c r="CQ96" s="94"/>
      <c r="CR96" s="94"/>
      <c r="CS96" s="94"/>
      <c r="CT96" s="94"/>
      <c r="CU96" s="94"/>
      <c r="CV96" s="94"/>
      <c r="CW96" s="94"/>
      <c r="CX96" s="94"/>
      <c r="CY96" s="94"/>
      <c r="CZ96" s="94"/>
      <c r="DA96" s="94"/>
      <c r="DB96" s="94"/>
      <c r="DC96" s="94"/>
      <c r="DD96" s="94"/>
      <c r="DE96" s="94"/>
      <c r="DF96" s="94"/>
      <c r="DG96" s="94"/>
      <c r="DH96" s="94"/>
      <c r="DI96" s="94"/>
      <c r="DJ96" s="94"/>
      <c r="DK96" s="94"/>
      <c r="DL96" s="94"/>
      <c r="DM96" s="94"/>
      <c r="DN96" s="94"/>
      <c r="DO96" s="94"/>
      <c r="DP96" s="94"/>
      <c r="DQ96" s="94"/>
      <c r="DR96" s="94"/>
      <c r="DS96" s="94"/>
      <c r="DT96" s="94"/>
      <c r="DU96" s="94"/>
      <c r="DV96" s="94"/>
      <c r="DW96" s="94"/>
      <c r="DX96" s="94"/>
      <c r="DY96" s="94"/>
      <c r="DZ96" s="94"/>
      <c r="EA96" s="94"/>
      <c r="EB96" s="94"/>
      <c r="EC96" s="94"/>
      <c r="ED96" s="94"/>
      <c r="EE96" s="94"/>
      <c r="EF96" s="94"/>
      <c r="EG96" s="94"/>
      <c r="EH96" s="94"/>
      <c r="EI96" s="94"/>
      <c r="EJ96" s="94"/>
      <c r="EK96" s="94"/>
      <c r="EL96" s="94"/>
      <c r="EM96" s="94"/>
      <c r="EN96" s="94"/>
      <c r="EO96" s="94"/>
      <c r="EP96" s="94"/>
      <c r="EQ96" s="94"/>
      <c r="ER96" s="94"/>
      <c r="ES96" s="94"/>
      <c r="ET96" s="94"/>
      <c r="EU96" s="94"/>
      <c r="EV96" s="94"/>
      <c r="EW96" s="94"/>
      <c r="EX96" s="94"/>
      <c r="EY96" s="94"/>
      <c r="EZ96" s="94"/>
      <c r="FA96" s="94"/>
      <c r="FB96" s="94"/>
      <c r="FC96" s="94"/>
      <c r="FD96" s="94"/>
      <c r="FE96" s="94"/>
      <c r="FF96" s="94"/>
      <c r="FG96" s="94"/>
      <c r="FH96" s="94"/>
      <c r="FI96" s="94"/>
      <c r="FJ96" s="94"/>
      <c r="FK96" s="94"/>
      <c r="FL96" s="94"/>
      <c r="FM96" s="94"/>
      <c r="FN96" s="94"/>
      <c r="FO96" s="94"/>
      <c r="FP96" s="94"/>
      <c r="FQ96" s="94"/>
      <c r="FR96" s="94"/>
      <c r="FS96" s="94"/>
      <c r="FT96" s="94"/>
      <c r="FU96" s="94"/>
      <c r="FV96" s="94"/>
      <c r="FW96" s="94"/>
      <c r="FX96" s="94"/>
      <c r="FY96" s="94"/>
      <c r="FZ96" s="94"/>
      <c r="GA96" s="94"/>
      <c r="GB96" s="94"/>
      <c r="GC96" s="94"/>
      <c r="GD96" s="94"/>
      <c r="GE96" s="94"/>
      <c r="GF96" s="94"/>
      <c r="GG96" s="94"/>
      <c r="GH96" s="94"/>
      <c r="GI96" s="94"/>
      <c r="GJ96" s="94"/>
      <c r="GK96" s="94"/>
      <c r="GL96" s="94"/>
      <c r="GM96" s="94"/>
      <c r="GN96" s="94"/>
      <c r="GO96" s="94"/>
      <c r="GP96" s="94"/>
      <c r="GQ96" s="94"/>
      <c r="GR96" s="94"/>
      <c r="GS96" s="94"/>
      <c r="GT96" s="94"/>
      <c r="GU96" s="94"/>
      <c r="GV96" s="94"/>
      <c r="GW96" s="94"/>
      <c r="GX96" s="94"/>
      <c r="GY96" s="94"/>
      <c r="GZ96" s="94"/>
      <c r="HA96" s="94"/>
      <c r="HB96" s="94"/>
      <c r="HC96" s="94"/>
      <c r="HD96" s="94"/>
      <c r="HE96" s="94"/>
      <c r="HF96" s="94"/>
      <c r="HG96" s="94"/>
      <c r="HH96" s="94"/>
      <c r="HI96" s="94"/>
      <c r="HJ96" s="94"/>
      <c r="HK96" s="94"/>
      <c r="HL96" s="94"/>
      <c r="HM96" s="94"/>
      <c r="HN96" s="94"/>
      <c r="HO96" s="94"/>
      <c r="HP96" s="94"/>
      <c r="HQ96" s="94"/>
      <c r="HR96" s="94"/>
      <c r="HS96" s="94"/>
      <c r="HT96" s="94"/>
      <c r="HU96" s="94"/>
      <c r="HV96" s="94"/>
      <c r="HW96" s="94"/>
      <c r="HX96" s="94"/>
      <c r="HY96" s="94"/>
      <c r="HZ96" s="94"/>
      <c r="IA96" s="94"/>
      <c r="IB96" s="94"/>
      <c r="IC96" s="94"/>
      <c r="ID96" s="94"/>
      <c r="IE96" s="94"/>
      <c r="IF96" s="94"/>
      <c r="IG96" s="94"/>
      <c r="IH96" s="94"/>
      <c r="II96" s="94"/>
      <c r="IJ96" s="94"/>
      <c r="IK96" s="94"/>
      <c r="IL96" s="94"/>
      <c r="IM96" s="94"/>
      <c r="IN96" s="94"/>
      <c r="IO96" s="94"/>
    </row>
    <row r="97" spans="1:249" s="5" customFormat="1" ht="388.5" customHeight="1">
      <c r="A97" s="31">
        <v>68</v>
      </c>
      <c r="B97" s="31" t="s">
        <v>508</v>
      </c>
      <c r="C97" s="31" t="s">
        <v>509</v>
      </c>
      <c r="D97" s="31" t="s">
        <v>510</v>
      </c>
      <c r="E97" s="31" t="s">
        <v>511</v>
      </c>
      <c r="F97" s="34" t="s">
        <v>512</v>
      </c>
      <c r="G97" s="75">
        <v>437</v>
      </c>
      <c r="H97" s="58"/>
      <c r="I97" s="39"/>
      <c r="J97" s="75">
        <v>437</v>
      </c>
      <c r="K97" s="70"/>
      <c r="L97" s="31" t="s">
        <v>513</v>
      </c>
      <c r="M97" s="31" t="s">
        <v>514</v>
      </c>
      <c r="N97" s="31" t="s">
        <v>515</v>
      </c>
      <c r="O97" s="90">
        <v>43794</v>
      </c>
      <c r="P97" s="55">
        <v>43803</v>
      </c>
      <c r="Q97" s="55">
        <v>43951</v>
      </c>
      <c r="R97" s="31" t="s">
        <v>275</v>
      </c>
      <c r="S97" s="63"/>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c r="EO97" s="64"/>
      <c r="EP97" s="64"/>
      <c r="EQ97" s="64"/>
      <c r="ER97" s="64"/>
      <c r="ES97" s="64"/>
      <c r="ET97" s="64"/>
      <c r="EU97" s="64"/>
      <c r="EV97" s="64"/>
      <c r="EW97" s="64"/>
      <c r="EX97" s="64"/>
      <c r="EY97" s="64"/>
      <c r="EZ97" s="64"/>
      <c r="FA97" s="64"/>
      <c r="FB97" s="64"/>
      <c r="FC97" s="64"/>
      <c r="FD97" s="64"/>
      <c r="FE97" s="64"/>
      <c r="FF97" s="64"/>
      <c r="FG97" s="64"/>
      <c r="FH97" s="64"/>
      <c r="FI97" s="64"/>
      <c r="FJ97" s="64"/>
      <c r="FK97" s="64"/>
      <c r="FL97" s="64"/>
      <c r="FM97" s="64"/>
      <c r="FN97" s="64"/>
      <c r="FO97" s="64"/>
      <c r="FP97" s="64"/>
      <c r="FQ97" s="64"/>
      <c r="FR97" s="64"/>
      <c r="FS97" s="64"/>
      <c r="FT97" s="64"/>
      <c r="FU97" s="64"/>
      <c r="FV97" s="64"/>
      <c r="FW97" s="64"/>
      <c r="FX97" s="64"/>
      <c r="FY97" s="64"/>
      <c r="FZ97" s="64"/>
      <c r="GA97" s="64"/>
      <c r="GB97" s="64"/>
      <c r="GC97" s="64"/>
      <c r="GD97" s="64"/>
      <c r="GE97" s="64"/>
      <c r="GF97" s="64"/>
      <c r="GG97" s="64"/>
      <c r="GH97" s="64"/>
      <c r="GI97" s="64"/>
      <c r="GJ97" s="64"/>
      <c r="GK97" s="64"/>
      <c r="GL97" s="64"/>
      <c r="GM97" s="64"/>
      <c r="GN97" s="64"/>
      <c r="GO97" s="64"/>
      <c r="GP97" s="64"/>
      <c r="GQ97" s="64"/>
      <c r="GR97" s="64"/>
      <c r="GS97" s="64"/>
      <c r="GT97" s="64"/>
      <c r="GU97" s="64"/>
      <c r="GV97" s="64"/>
      <c r="GW97" s="64"/>
      <c r="GX97" s="64"/>
      <c r="GY97" s="64"/>
      <c r="GZ97" s="64"/>
      <c r="HA97" s="64"/>
      <c r="HB97" s="64"/>
      <c r="HC97" s="64"/>
      <c r="HD97" s="64"/>
      <c r="HE97" s="64"/>
      <c r="HF97" s="64"/>
      <c r="HG97" s="64"/>
      <c r="HH97" s="64"/>
      <c r="HI97" s="64"/>
      <c r="HJ97" s="64"/>
      <c r="HK97" s="64"/>
      <c r="HL97" s="64"/>
      <c r="HM97" s="64"/>
      <c r="HN97" s="64"/>
      <c r="HO97" s="64"/>
      <c r="HP97" s="64"/>
      <c r="HQ97" s="64"/>
      <c r="HR97" s="64"/>
      <c r="HS97" s="64"/>
      <c r="HT97" s="64"/>
      <c r="HU97" s="64"/>
      <c r="HV97" s="64"/>
      <c r="HW97" s="64"/>
      <c r="HX97" s="64"/>
      <c r="HY97" s="64"/>
      <c r="HZ97" s="64"/>
      <c r="IA97" s="64"/>
      <c r="IB97" s="64"/>
      <c r="IC97" s="64"/>
      <c r="ID97" s="64"/>
      <c r="IE97" s="64"/>
      <c r="IF97" s="64"/>
      <c r="IG97" s="64"/>
      <c r="IH97" s="64"/>
      <c r="II97" s="64"/>
      <c r="IJ97" s="64"/>
      <c r="IK97" s="64"/>
      <c r="IL97" s="64"/>
      <c r="IM97" s="64"/>
      <c r="IN97" s="64"/>
      <c r="IO97" s="64"/>
    </row>
    <row r="98" spans="1:249" s="5" customFormat="1" ht="216.75" customHeight="1">
      <c r="A98" s="80">
        <v>69</v>
      </c>
      <c r="B98" s="35" t="s">
        <v>516</v>
      </c>
      <c r="C98" s="35" t="s">
        <v>517</v>
      </c>
      <c r="D98" s="35" t="s">
        <v>518</v>
      </c>
      <c r="E98" s="35" t="s">
        <v>511</v>
      </c>
      <c r="F98" s="75" t="s">
        <v>519</v>
      </c>
      <c r="G98" s="75">
        <v>199.95</v>
      </c>
      <c r="H98" s="58"/>
      <c r="I98" s="39"/>
      <c r="J98" s="75">
        <v>199.95</v>
      </c>
      <c r="K98" s="75"/>
      <c r="L98" s="35" t="s">
        <v>513</v>
      </c>
      <c r="M98" s="35" t="s">
        <v>520</v>
      </c>
      <c r="N98" s="35" t="s">
        <v>521</v>
      </c>
      <c r="O98" s="59">
        <v>43784</v>
      </c>
      <c r="P98" s="52">
        <v>43787</v>
      </c>
      <c r="Q98" s="52">
        <v>43812</v>
      </c>
      <c r="R98" s="35" t="s">
        <v>522</v>
      </c>
      <c r="S98" s="63"/>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c r="EO98" s="64"/>
      <c r="EP98" s="64"/>
      <c r="EQ98" s="64"/>
      <c r="ER98" s="64"/>
      <c r="ES98" s="64"/>
      <c r="ET98" s="64"/>
      <c r="EU98" s="64"/>
      <c r="EV98" s="64"/>
      <c r="EW98" s="64"/>
      <c r="EX98" s="64"/>
      <c r="EY98" s="64"/>
      <c r="EZ98" s="64"/>
      <c r="FA98" s="64"/>
      <c r="FB98" s="64"/>
      <c r="FC98" s="64"/>
      <c r="FD98" s="64"/>
      <c r="FE98" s="64"/>
      <c r="FF98" s="64"/>
      <c r="FG98" s="64"/>
      <c r="FH98" s="64"/>
      <c r="FI98" s="64"/>
      <c r="FJ98" s="64"/>
      <c r="FK98" s="64"/>
      <c r="FL98" s="64"/>
      <c r="FM98" s="64"/>
      <c r="FN98" s="64"/>
      <c r="FO98" s="64"/>
      <c r="FP98" s="64"/>
      <c r="FQ98" s="64"/>
      <c r="FR98" s="64"/>
      <c r="FS98" s="64"/>
      <c r="FT98" s="64"/>
      <c r="FU98" s="64"/>
      <c r="FV98" s="64"/>
      <c r="FW98" s="64"/>
      <c r="FX98" s="64"/>
      <c r="FY98" s="64"/>
      <c r="FZ98" s="64"/>
      <c r="GA98" s="64"/>
      <c r="GB98" s="64"/>
      <c r="GC98" s="64"/>
      <c r="GD98" s="64"/>
      <c r="GE98" s="64"/>
      <c r="GF98" s="64"/>
      <c r="GG98" s="64"/>
      <c r="GH98" s="64"/>
      <c r="GI98" s="64"/>
      <c r="GJ98" s="64"/>
      <c r="GK98" s="64"/>
      <c r="GL98" s="64"/>
      <c r="GM98" s="64"/>
      <c r="GN98" s="64"/>
      <c r="GO98" s="64"/>
      <c r="GP98" s="64"/>
      <c r="GQ98" s="64"/>
      <c r="GR98" s="64"/>
      <c r="GS98" s="64"/>
      <c r="GT98" s="64"/>
      <c r="GU98" s="64"/>
      <c r="GV98" s="64"/>
      <c r="GW98" s="64"/>
      <c r="GX98" s="64"/>
      <c r="GY98" s="64"/>
      <c r="GZ98" s="64"/>
      <c r="HA98" s="64"/>
      <c r="HB98" s="64"/>
      <c r="HC98" s="64"/>
      <c r="HD98" s="64"/>
      <c r="HE98" s="64"/>
      <c r="HF98" s="64"/>
      <c r="HG98" s="64"/>
      <c r="HH98" s="64"/>
      <c r="HI98" s="64"/>
      <c r="HJ98" s="64"/>
      <c r="HK98" s="64"/>
      <c r="HL98" s="64"/>
      <c r="HM98" s="64"/>
      <c r="HN98" s="64"/>
      <c r="HO98" s="64"/>
      <c r="HP98" s="64"/>
      <c r="HQ98" s="64"/>
      <c r="HR98" s="64"/>
      <c r="HS98" s="64"/>
      <c r="HT98" s="64"/>
      <c r="HU98" s="64"/>
      <c r="HV98" s="64"/>
      <c r="HW98" s="64"/>
      <c r="HX98" s="64"/>
      <c r="HY98" s="64"/>
      <c r="HZ98" s="64"/>
      <c r="IA98" s="64"/>
      <c r="IB98" s="64"/>
      <c r="IC98" s="64"/>
      <c r="ID98" s="64"/>
      <c r="IE98" s="64"/>
      <c r="IF98" s="64"/>
      <c r="IG98" s="64"/>
      <c r="IH98" s="64"/>
      <c r="II98" s="64"/>
      <c r="IJ98" s="64"/>
      <c r="IK98" s="64"/>
      <c r="IL98" s="64"/>
      <c r="IM98" s="64"/>
      <c r="IN98" s="64"/>
      <c r="IO98" s="64"/>
    </row>
    <row r="99" spans="1:249" s="8" customFormat="1" ht="49.5" customHeight="1">
      <c r="A99" s="81" t="s">
        <v>523</v>
      </c>
      <c r="B99" s="81"/>
      <c r="C99" s="23"/>
      <c r="D99" s="35"/>
      <c r="E99" s="23"/>
      <c r="F99" s="23"/>
      <c r="G99" s="23">
        <f aca="true" t="shared" si="23" ref="G99:L99">SUM(G100:G101)</f>
        <v>400</v>
      </c>
      <c r="H99" s="23">
        <f t="shared" si="23"/>
        <v>0</v>
      </c>
      <c r="I99" s="23">
        <f t="shared" si="23"/>
        <v>400</v>
      </c>
      <c r="J99" s="23">
        <f t="shared" si="23"/>
        <v>0</v>
      </c>
      <c r="K99" s="23">
        <f t="shared" si="23"/>
        <v>0</v>
      </c>
      <c r="L99" s="23">
        <f t="shared" si="23"/>
        <v>0</v>
      </c>
      <c r="M99" s="44"/>
      <c r="N99" s="44"/>
      <c r="O99" s="53"/>
      <c r="P99" s="44"/>
      <c r="Q99" s="44"/>
      <c r="R99" s="44"/>
      <c r="S99" s="30"/>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c r="BV99" s="94"/>
      <c r="BW99" s="94"/>
      <c r="BX99" s="94"/>
      <c r="BY99" s="94"/>
      <c r="BZ99" s="94"/>
      <c r="CA99" s="94"/>
      <c r="CB99" s="94"/>
      <c r="CC99" s="94"/>
      <c r="CD99" s="94"/>
      <c r="CE99" s="94"/>
      <c r="CF99" s="94"/>
      <c r="CG99" s="94"/>
      <c r="CH99" s="94"/>
      <c r="CI99" s="94"/>
      <c r="CJ99" s="94"/>
      <c r="CK99" s="94"/>
      <c r="CL99" s="94"/>
      <c r="CM99" s="94"/>
      <c r="CN99" s="94"/>
      <c r="CO99" s="94"/>
      <c r="CP99" s="94"/>
      <c r="CQ99" s="94"/>
      <c r="CR99" s="94"/>
      <c r="CS99" s="94"/>
      <c r="CT99" s="94"/>
      <c r="CU99" s="94"/>
      <c r="CV99" s="94"/>
      <c r="CW99" s="94"/>
      <c r="CX99" s="94"/>
      <c r="CY99" s="94"/>
      <c r="CZ99" s="94"/>
      <c r="DA99" s="94"/>
      <c r="DB99" s="94"/>
      <c r="DC99" s="94"/>
      <c r="DD99" s="94"/>
      <c r="DE99" s="94"/>
      <c r="DF99" s="94"/>
      <c r="DG99" s="94"/>
      <c r="DH99" s="94"/>
      <c r="DI99" s="94"/>
      <c r="DJ99" s="94"/>
      <c r="DK99" s="94"/>
      <c r="DL99" s="94"/>
      <c r="DM99" s="94"/>
      <c r="DN99" s="94"/>
      <c r="DO99" s="94"/>
      <c r="DP99" s="94"/>
      <c r="DQ99" s="94"/>
      <c r="DR99" s="94"/>
      <c r="DS99" s="94"/>
      <c r="DT99" s="94"/>
      <c r="DU99" s="94"/>
      <c r="DV99" s="94"/>
      <c r="DW99" s="94"/>
      <c r="DX99" s="94"/>
      <c r="DY99" s="94"/>
      <c r="DZ99" s="94"/>
      <c r="EA99" s="94"/>
      <c r="EB99" s="94"/>
      <c r="EC99" s="94"/>
      <c r="ED99" s="94"/>
      <c r="EE99" s="94"/>
      <c r="EF99" s="94"/>
      <c r="EG99" s="94"/>
      <c r="EH99" s="94"/>
      <c r="EI99" s="94"/>
      <c r="EJ99" s="94"/>
      <c r="EK99" s="94"/>
      <c r="EL99" s="94"/>
      <c r="EM99" s="94"/>
      <c r="EN99" s="94"/>
      <c r="EO99" s="94"/>
      <c r="EP99" s="94"/>
      <c r="EQ99" s="94"/>
      <c r="ER99" s="94"/>
      <c r="ES99" s="94"/>
      <c r="ET99" s="94"/>
      <c r="EU99" s="94"/>
      <c r="EV99" s="94"/>
      <c r="EW99" s="94"/>
      <c r="EX99" s="94"/>
      <c r="EY99" s="94"/>
      <c r="EZ99" s="94"/>
      <c r="FA99" s="94"/>
      <c r="FB99" s="94"/>
      <c r="FC99" s="94"/>
      <c r="FD99" s="94"/>
      <c r="FE99" s="94"/>
      <c r="FF99" s="94"/>
      <c r="FG99" s="94"/>
      <c r="FH99" s="94"/>
      <c r="FI99" s="94"/>
      <c r="FJ99" s="94"/>
      <c r="FK99" s="94"/>
      <c r="FL99" s="94"/>
      <c r="FM99" s="94"/>
      <c r="FN99" s="94"/>
      <c r="FO99" s="94"/>
      <c r="FP99" s="94"/>
      <c r="FQ99" s="94"/>
      <c r="FR99" s="94"/>
      <c r="FS99" s="94"/>
      <c r="FT99" s="94"/>
      <c r="FU99" s="94"/>
      <c r="FV99" s="94"/>
      <c r="FW99" s="94"/>
      <c r="FX99" s="94"/>
      <c r="FY99" s="94"/>
      <c r="FZ99" s="94"/>
      <c r="GA99" s="94"/>
      <c r="GB99" s="94"/>
      <c r="GC99" s="94"/>
      <c r="GD99" s="94"/>
      <c r="GE99" s="94"/>
      <c r="GF99" s="94"/>
      <c r="GG99" s="94"/>
      <c r="GH99" s="94"/>
      <c r="GI99" s="94"/>
      <c r="GJ99" s="94"/>
      <c r="GK99" s="94"/>
      <c r="GL99" s="94"/>
      <c r="GM99" s="94"/>
      <c r="GN99" s="94"/>
      <c r="GO99" s="94"/>
      <c r="GP99" s="94"/>
      <c r="GQ99" s="94"/>
      <c r="GR99" s="94"/>
      <c r="GS99" s="94"/>
      <c r="GT99" s="94"/>
      <c r="GU99" s="94"/>
      <c r="GV99" s="94"/>
      <c r="GW99" s="94"/>
      <c r="GX99" s="94"/>
      <c r="GY99" s="94"/>
      <c r="GZ99" s="94"/>
      <c r="HA99" s="94"/>
      <c r="HB99" s="94"/>
      <c r="HC99" s="94"/>
      <c r="HD99" s="94"/>
      <c r="HE99" s="94"/>
      <c r="HF99" s="94"/>
      <c r="HG99" s="94"/>
      <c r="HH99" s="94"/>
      <c r="HI99" s="94"/>
      <c r="HJ99" s="94"/>
      <c r="HK99" s="94"/>
      <c r="HL99" s="94"/>
      <c r="HM99" s="94"/>
      <c r="HN99" s="94"/>
      <c r="HO99" s="94"/>
      <c r="HP99" s="94"/>
      <c r="HQ99" s="94"/>
      <c r="HR99" s="94"/>
      <c r="HS99" s="94"/>
      <c r="HT99" s="94"/>
      <c r="HU99" s="94"/>
      <c r="HV99" s="94"/>
      <c r="HW99" s="94"/>
      <c r="HX99" s="94"/>
      <c r="HY99" s="94"/>
      <c r="HZ99" s="94"/>
      <c r="IA99" s="94"/>
      <c r="IB99" s="94"/>
      <c r="IC99" s="94"/>
      <c r="ID99" s="94"/>
      <c r="IE99" s="94"/>
      <c r="IF99" s="94"/>
      <c r="IG99" s="94"/>
      <c r="IH99" s="94"/>
      <c r="II99" s="94"/>
      <c r="IJ99" s="94"/>
      <c r="IK99" s="94"/>
      <c r="IL99" s="94"/>
      <c r="IM99" s="94"/>
      <c r="IN99" s="94"/>
      <c r="IO99" s="94"/>
    </row>
    <row r="100" spans="1:249" s="5" customFormat="1" ht="232.5" customHeight="1">
      <c r="A100" s="75">
        <v>70</v>
      </c>
      <c r="B100" s="79" t="s">
        <v>524</v>
      </c>
      <c r="C100" s="79" t="s">
        <v>525</v>
      </c>
      <c r="D100" s="39" t="s">
        <v>526</v>
      </c>
      <c r="E100" s="39" t="s">
        <v>66</v>
      </c>
      <c r="F100" s="39" t="s">
        <v>527</v>
      </c>
      <c r="G100" s="39">
        <v>200</v>
      </c>
      <c r="H100" s="39"/>
      <c r="I100" s="39">
        <v>200</v>
      </c>
      <c r="J100" s="39"/>
      <c r="K100" s="39"/>
      <c r="L100" s="39" t="s">
        <v>315</v>
      </c>
      <c r="M100" s="39" t="s">
        <v>528</v>
      </c>
      <c r="N100" s="39" t="s">
        <v>529</v>
      </c>
      <c r="O100" s="59">
        <v>43784</v>
      </c>
      <c r="P100" s="59">
        <v>43785</v>
      </c>
      <c r="Q100" s="59">
        <v>43921</v>
      </c>
      <c r="R100" s="39" t="s">
        <v>477</v>
      </c>
      <c r="S100" s="63"/>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c r="EL100" s="64"/>
      <c r="EM100" s="64"/>
      <c r="EN100" s="64"/>
      <c r="EO100" s="64"/>
      <c r="EP100" s="64"/>
      <c r="EQ100" s="64"/>
      <c r="ER100" s="64"/>
      <c r="ES100" s="64"/>
      <c r="ET100" s="64"/>
      <c r="EU100" s="64"/>
      <c r="EV100" s="64"/>
      <c r="EW100" s="64"/>
      <c r="EX100" s="64"/>
      <c r="EY100" s="64"/>
      <c r="EZ100" s="64"/>
      <c r="FA100" s="64"/>
      <c r="FB100" s="64"/>
      <c r="FC100" s="64"/>
      <c r="FD100" s="64"/>
      <c r="FE100" s="64"/>
      <c r="FF100" s="64"/>
      <c r="FG100" s="64"/>
      <c r="FH100" s="64"/>
      <c r="FI100" s="64"/>
      <c r="FJ100" s="64"/>
      <c r="FK100" s="64"/>
      <c r="FL100" s="64"/>
      <c r="FM100" s="64"/>
      <c r="FN100" s="64"/>
      <c r="FO100" s="64"/>
      <c r="FP100" s="64"/>
      <c r="FQ100" s="64"/>
      <c r="FR100" s="64"/>
      <c r="FS100" s="64"/>
      <c r="FT100" s="64"/>
      <c r="FU100" s="64"/>
      <c r="FV100" s="64"/>
      <c r="FW100" s="64"/>
      <c r="FX100" s="64"/>
      <c r="FY100" s="64"/>
      <c r="FZ100" s="64"/>
      <c r="GA100" s="64"/>
      <c r="GB100" s="64"/>
      <c r="GC100" s="64"/>
      <c r="GD100" s="64"/>
      <c r="GE100" s="64"/>
      <c r="GF100" s="64"/>
      <c r="GG100" s="64"/>
      <c r="GH100" s="64"/>
      <c r="GI100" s="64"/>
      <c r="GJ100" s="64"/>
      <c r="GK100" s="64"/>
      <c r="GL100" s="64"/>
      <c r="GM100" s="64"/>
      <c r="GN100" s="64"/>
      <c r="GO100" s="64"/>
      <c r="GP100" s="64"/>
      <c r="GQ100" s="64"/>
      <c r="GR100" s="64"/>
      <c r="GS100" s="64"/>
      <c r="GT100" s="64"/>
      <c r="GU100" s="64"/>
      <c r="GV100" s="64"/>
      <c r="GW100" s="64"/>
      <c r="GX100" s="64"/>
      <c r="GY100" s="64"/>
      <c r="GZ100" s="64"/>
      <c r="HA100" s="64"/>
      <c r="HB100" s="64"/>
      <c r="HC100" s="64"/>
      <c r="HD100" s="64"/>
      <c r="HE100" s="64"/>
      <c r="HF100" s="64"/>
      <c r="HG100" s="64"/>
      <c r="HH100" s="64"/>
      <c r="HI100" s="64"/>
      <c r="HJ100" s="64"/>
      <c r="HK100" s="64"/>
      <c r="HL100" s="64"/>
      <c r="HM100" s="64"/>
      <c r="HN100" s="64"/>
      <c r="HO100" s="64"/>
      <c r="HP100" s="64"/>
      <c r="HQ100" s="64"/>
      <c r="HR100" s="64"/>
      <c r="HS100" s="64"/>
      <c r="HT100" s="64"/>
      <c r="HU100" s="64"/>
      <c r="HV100" s="64"/>
      <c r="HW100" s="64"/>
      <c r="HX100" s="64"/>
      <c r="HY100" s="64"/>
      <c r="HZ100" s="64"/>
      <c r="IA100" s="64"/>
      <c r="IB100" s="64"/>
      <c r="IC100" s="64"/>
      <c r="ID100" s="64"/>
      <c r="IE100" s="64"/>
      <c r="IF100" s="64"/>
      <c r="IG100" s="64"/>
      <c r="IH100" s="64"/>
      <c r="II100" s="64"/>
      <c r="IJ100" s="64"/>
      <c r="IK100" s="64"/>
      <c r="IL100" s="64"/>
      <c r="IM100" s="64"/>
      <c r="IN100" s="64"/>
      <c r="IO100" s="64"/>
    </row>
    <row r="101" spans="1:249" s="5" customFormat="1" ht="255" customHeight="1">
      <c r="A101" s="75">
        <v>71</v>
      </c>
      <c r="B101" s="79" t="s">
        <v>530</v>
      </c>
      <c r="C101" s="79" t="s">
        <v>531</v>
      </c>
      <c r="D101" s="39" t="s">
        <v>526</v>
      </c>
      <c r="E101" s="39" t="s">
        <v>66</v>
      </c>
      <c r="F101" s="39" t="s">
        <v>532</v>
      </c>
      <c r="G101" s="39">
        <v>200</v>
      </c>
      <c r="H101" s="39"/>
      <c r="I101" s="39">
        <v>200</v>
      </c>
      <c r="J101" s="39"/>
      <c r="K101" s="39"/>
      <c r="L101" s="39" t="s">
        <v>315</v>
      </c>
      <c r="M101" s="39" t="s">
        <v>533</v>
      </c>
      <c r="N101" s="39" t="s">
        <v>534</v>
      </c>
      <c r="O101" s="59">
        <v>43784</v>
      </c>
      <c r="P101" s="59">
        <v>43785</v>
      </c>
      <c r="Q101" s="59">
        <v>43921</v>
      </c>
      <c r="R101" s="39" t="s">
        <v>477</v>
      </c>
      <c r="S101" s="63"/>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64"/>
      <c r="EJ101" s="64"/>
      <c r="EK101" s="64"/>
      <c r="EL101" s="64"/>
      <c r="EM101" s="64"/>
      <c r="EN101" s="64"/>
      <c r="EO101" s="64"/>
      <c r="EP101" s="64"/>
      <c r="EQ101" s="64"/>
      <c r="ER101" s="64"/>
      <c r="ES101" s="64"/>
      <c r="ET101" s="64"/>
      <c r="EU101" s="64"/>
      <c r="EV101" s="64"/>
      <c r="EW101" s="64"/>
      <c r="EX101" s="64"/>
      <c r="EY101" s="64"/>
      <c r="EZ101" s="64"/>
      <c r="FA101" s="64"/>
      <c r="FB101" s="64"/>
      <c r="FC101" s="64"/>
      <c r="FD101" s="64"/>
      <c r="FE101" s="64"/>
      <c r="FF101" s="64"/>
      <c r="FG101" s="64"/>
      <c r="FH101" s="64"/>
      <c r="FI101" s="64"/>
      <c r="FJ101" s="64"/>
      <c r="FK101" s="64"/>
      <c r="FL101" s="64"/>
      <c r="FM101" s="64"/>
      <c r="FN101" s="64"/>
      <c r="FO101" s="64"/>
      <c r="FP101" s="64"/>
      <c r="FQ101" s="64"/>
      <c r="FR101" s="64"/>
      <c r="FS101" s="64"/>
      <c r="FT101" s="64"/>
      <c r="FU101" s="64"/>
      <c r="FV101" s="64"/>
      <c r="FW101" s="64"/>
      <c r="FX101" s="64"/>
      <c r="FY101" s="64"/>
      <c r="FZ101" s="64"/>
      <c r="GA101" s="64"/>
      <c r="GB101" s="64"/>
      <c r="GC101" s="64"/>
      <c r="GD101" s="64"/>
      <c r="GE101" s="64"/>
      <c r="GF101" s="64"/>
      <c r="GG101" s="64"/>
      <c r="GH101" s="64"/>
      <c r="GI101" s="64"/>
      <c r="GJ101" s="64"/>
      <c r="GK101" s="64"/>
      <c r="GL101" s="64"/>
      <c r="GM101" s="64"/>
      <c r="GN101" s="64"/>
      <c r="GO101" s="64"/>
      <c r="GP101" s="64"/>
      <c r="GQ101" s="64"/>
      <c r="GR101" s="64"/>
      <c r="GS101" s="64"/>
      <c r="GT101" s="64"/>
      <c r="GU101" s="64"/>
      <c r="GV101" s="64"/>
      <c r="GW101" s="64"/>
      <c r="GX101" s="64"/>
      <c r="GY101" s="64"/>
      <c r="GZ101" s="64"/>
      <c r="HA101" s="64"/>
      <c r="HB101" s="64"/>
      <c r="HC101" s="64"/>
      <c r="HD101" s="64"/>
      <c r="HE101" s="64"/>
      <c r="HF101" s="64"/>
      <c r="HG101" s="64"/>
      <c r="HH101" s="64"/>
      <c r="HI101" s="64"/>
      <c r="HJ101" s="64"/>
      <c r="HK101" s="64"/>
      <c r="HL101" s="64"/>
      <c r="HM101" s="64"/>
      <c r="HN101" s="64"/>
      <c r="HO101" s="64"/>
      <c r="HP101" s="64"/>
      <c r="HQ101" s="64"/>
      <c r="HR101" s="64"/>
      <c r="HS101" s="64"/>
      <c r="HT101" s="64"/>
      <c r="HU101" s="64"/>
      <c r="HV101" s="64"/>
      <c r="HW101" s="64"/>
      <c r="HX101" s="64"/>
      <c r="HY101" s="64"/>
      <c r="HZ101" s="64"/>
      <c r="IA101" s="64"/>
      <c r="IB101" s="64"/>
      <c r="IC101" s="64"/>
      <c r="ID101" s="64"/>
      <c r="IE101" s="64"/>
      <c r="IF101" s="64"/>
      <c r="IG101" s="64"/>
      <c r="IH101" s="64"/>
      <c r="II101" s="64"/>
      <c r="IJ101" s="64"/>
      <c r="IK101" s="64"/>
      <c r="IL101" s="64"/>
      <c r="IM101" s="64"/>
      <c r="IN101" s="64"/>
      <c r="IO101" s="64"/>
    </row>
    <row r="102" spans="1:249" s="8" customFormat="1" ht="73.5" customHeight="1">
      <c r="A102" s="82" t="s">
        <v>535</v>
      </c>
      <c r="B102" s="82"/>
      <c r="C102" s="83"/>
      <c r="D102" s="39"/>
      <c r="E102" s="44"/>
      <c r="F102" s="44"/>
      <c r="G102" s="44">
        <f aca="true" t="shared" si="24" ref="G102:K102">SUM(G103:G106)</f>
        <v>241.32</v>
      </c>
      <c r="H102" s="44">
        <f t="shared" si="24"/>
        <v>65</v>
      </c>
      <c r="I102" s="44">
        <f t="shared" si="24"/>
        <v>0</v>
      </c>
      <c r="J102" s="44">
        <f t="shared" si="24"/>
        <v>0</v>
      </c>
      <c r="K102" s="44">
        <f t="shared" si="24"/>
        <v>176.32</v>
      </c>
      <c r="L102" s="44"/>
      <c r="M102" s="44"/>
      <c r="N102" s="44"/>
      <c r="O102" s="91"/>
      <c r="P102" s="44"/>
      <c r="Q102" s="44"/>
      <c r="R102" s="44"/>
      <c r="S102" s="42"/>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c r="BV102" s="94"/>
      <c r="BW102" s="94"/>
      <c r="BX102" s="94"/>
      <c r="BY102" s="94"/>
      <c r="BZ102" s="94"/>
      <c r="CA102" s="94"/>
      <c r="CB102" s="94"/>
      <c r="CC102" s="94"/>
      <c r="CD102" s="94"/>
      <c r="CE102" s="94"/>
      <c r="CF102" s="94"/>
      <c r="CG102" s="94"/>
      <c r="CH102" s="94"/>
      <c r="CI102" s="94"/>
      <c r="CJ102" s="94"/>
      <c r="CK102" s="94"/>
      <c r="CL102" s="94"/>
      <c r="CM102" s="94"/>
      <c r="CN102" s="94"/>
      <c r="CO102" s="94"/>
      <c r="CP102" s="94"/>
      <c r="CQ102" s="94"/>
      <c r="CR102" s="94"/>
      <c r="CS102" s="94"/>
      <c r="CT102" s="94"/>
      <c r="CU102" s="94"/>
      <c r="CV102" s="94"/>
      <c r="CW102" s="94"/>
      <c r="CX102" s="94"/>
      <c r="CY102" s="94"/>
      <c r="CZ102" s="94"/>
      <c r="DA102" s="94"/>
      <c r="DB102" s="94"/>
      <c r="DC102" s="94"/>
      <c r="DD102" s="94"/>
      <c r="DE102" s="94"/>
      <c r="DF102" s="94"/>
      <c r="DG102" s="94"/>
      <c r="DH102" s="94"/>
      <c r="DI102" s="94"/>
      <c r="DJ102" s="94"/>
      <c r="DK102" s="94"/>
      <c r="DL102" s="94"/>
      <c r="DM102" s="94"/>
      <c r="DN102" s="94"/>
      <c r="DO102" s="94"/>
      <c r="DP102" s="94"/>
      <c r="DQ102" s="94"/>
      <c r="DR102" s="94"/>
      <c r="DS102" s="94"/>
      <c r="DT102" s="94"/>
      <c r="DU102" s="94"/>
      <c r="DV102" s="94"/>
      <c r="DW102" s="94"/>
      <c r="DX102" s="94"/>
      <c r="DY102" s="94"/>
      <c r="DZ102" s="94"/>
      <c r="EA102" s="94"/>
      <c r="EB102" s="94"/>
      <c r="EC102" s="94"/>
      <c r="ED102" s="94"/>
      <c r="EE102" s="94"/>
      <c r="EF102" s="94"/>
      <c r="EG102" s="94"/>
      <c r="EH102" s="94"/>
      <c r="EI102" s="94"/>
      <c r="EJ102" s="94"/>
      <c r="EK102" s="94"/>
      <c r="EL102" s="94"/>
      <c r="EM102" s="94"/>
      <c r="EN102" s="94"/>
      <c r="EO102" s="94"/>
      <c r="EP102" s="94"/>
      <c r="EQ102" s="94"/>
      <c r="ER102" s="94"/>
      <c r="ES102" s="94"/>
      <c r="ET102" s="94"/>
      <c r="EU102" s="94"/>
      <c r="EV102" s="94"/>
      <c r="EW102" s="94"/>
      <c r="EX102" s="94"/>
      <c r="EY102" s="94"/>
      <c r="EZ102" s="94"/>
      <c r="FA102" s="94"/>
      <c r="FB102" s="94"/>
      <c r="FC102" s="94"/>
      <c r="FD102" s="94"/>
      <c r="FE102" s="94"/>
      <c r="FF102" s="94"/>
      <c r="FG102" s="94"/>
      <c r="FH102" s="94"/>
      <c r="FI102" s="94"/>
      <c r="FJ102" s="94"/>
      <c r="FK102" s="94"/>
      <c r="FL102" s="94"/>
      <c r="FM102" s="94"/>
      <c r="FN102" s="94"/>
      <c r="FO102" s="94"/>
      <c r="FP102" s="94"/>
      <c r="FQ102" s="94"/>
      <c r="FR102" s="94"/>
      <c r="FS102" s="94"/>
      <c r="FT102" s="94"/>
      <c r="FU102" s="94"/>
      <c r="FV102" s="94"/>
      <c r="FW102" s="94"/>
      <c r="FX102" s="94"/>
      <c r="FY102" s="94"/>
      <c r="FZ102" s="94"/>
      <c r="GA102" s="94"/>
      <c r="GB102" s="94"/>
      <c r="GC102" s="94"/>
      <c r="GD102" s="94"/>
      <c r="GE102" s="94"/>
      <c r="GF102" s="94"/>
      <c r="GG102" s="94"/>
      <c r="GH102" s="94"/>
      <c r="GI102" s="94"/>
      <c r="GJ102" s="94"/>
      <c r="GK102" s="94"/>
      <c r="GL102" s="94"/>
      <c r="GM102" s="94"/>
      <c r="GN102" s="94"/>
      <c r="GO102" s="94"/>
      <c r="GP102" s="94"/>
      <c r="GQ102" s="94"/>
      <c r="GR102" s="94"/>
      <c r="GS102" s="94"/>
      <c r="GT102" s="94"/>
      <c r="GU102" s="94"/>
      <c r="GV102" s="94"/>
      <c r="GW102" s="94"/>
      <c r="GX102" s="94"/>
      <c r="GY102" s="94"/>
      <c r="GZ102" s="94"/>
      <c r="HA102" s="94"/>
      <c r="HB102" s="94"/>
      <c r="HC102" s="94"/>
      <c r="HD102" s="94"/>
      <c r="HE102" s="94"/>
      <c r="HF102" s="94"/>
      <c r="HG102" s="94"/>
      <c r="HH102" s="94"/>
      <c r="HI102" s="94"/>
      <c r="HJ102" s="94"/>
      <c r="HK102" s="94"/>
      <c r="HL102" s="94"/>
      <c r="HM102" s="94"/>
      <c r="HN102" s="94"/>
      <c r="HO102" s="94"/>
      <c r="HP102" s="94"/>
      <c r="HQ102" s="94"/>
      <c r="HR102" s="94"/>
      <c r="HS102" s="94"/>
      <c r="HT102" s="94"/>
      <c r="HU102" s="94"/>
      <c r="HV102" s="94"/>
      <c r="HW102" s="94"/>
      <c r="HX102" s="94"/>
      <c r="HY102" s="94"/>
      <c r="HZ102" s="94"/>
      <c r="IA102" s="94"/>
      <c r="IB102" s="94"/>
      <c r="IC102" s="94"/>
      <c r="ID102" s="94"/>
      <c r="IE102" s="94"/>
      <c r="IF102" s="94"/>
      <c r="IG102" s="94"/>
      <c r="IH102" s="94"/>
      <c r="II102" s="94"/>
      <c r="IJ102" s="94"/>
      <c r="IK102" s="94"/>
      <c r="IL102" s="94"/>
      <c r="IM102" s="94"/>
      <c r="IN102" s="94"/>
      <c r="IO102" s="94"/>
    </row>
    <row r="103" spans="1:249" s="5" customFormat="1" ht="303.75" customHeight="1">
      <c r="A103" s="75">
        <v>72</v>
      </c>
      <c r="B103" s="39" t="s">
        <v>536</v>
      </c>
      <c r="C103" s="39" t="s">
        <v>537</v>
      </c>
      <c r="D103" s="39" t="s">
        <v>538</v>
      </c>
      <c r="E103" s="39" t="s">
        <v>32</v>
      </c>
      <c r="F103" s="39" t="s">
        <v>539</v>
      </c>
      <c r="G103" s="39">
        <v>66.32</v>
      </c>
      <c r="H103" s="39">
        <v>65</v>
      </c>
      <c r="I103" s="39"/>
      <c r="J103" s="39"/>
      <c r="K103" s="39">
        <v>1.32</v>
      </c>
      <c r="L103" s="39" t="s">
        <v>540</v>
      </c>
      <c r="M103" s="39" t="s">
        <v>541</v>
      </c>
      <c r="N103" s="39" t="s">
        <v>542</v>
      </c>
      <c r="O103" s="59">
        <v>43784</v>
      </c>
      <c r="P103" s="59">
        <v>43794</v>
      </c>
      <c r="Q103" s="59">
        <v>43814</v>
      </c>
      <c r="R103" s="39" t="s">
        <v>543</v>
      </c>
      <c r="S103" s="63"/>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64"/>
      <c r="EJ103" s="64"/>
      <c r="EK103" s="64"/>
      <c r="EL103" s="64"/>
      <c r="EM103" s="64"/>
      <c r="EN103" s="64"/>
      <c r="EO103" s="64"/>
      <c r="EP103" s="64"/>
      <c r="EQ103" s="64"/>
      <c r="ER103" s="64"/>
      <c r="ES103" s="64"/>
      <c r="ET103" s="64"/>
      <c r="EU103" s="64"/>
      <c r="EV103" s="64"/>
      <c r="EW103" s="64"/>
      <c r="EX103" s="64"/>
      <c r="EY103" s="64"/>
      <c r="EZ103" s="64"/>
      <c r="FA103" s="64"/>
      <c r="FB103" s="64"/>
      <c r="FC103" s="64"/>
      <c r="FD103" s="64"/>
      <c r="FE103" s="64"/>
      <c r="FF103" s="64"/>
      <c r="FG103" s="64"/>
      <c r="FH103" s="64"/>
      <c r="FI103" s="64"/>
      <c r="FJ103" s="64"/>
      <c r="FK103" s="64"/>
      <c r="FL103" s="64"/>
      <c r="FM103" s="64"/>
      <c r="FN103" s="64"/>
      <c r="FO103" s="64"/>
      <c r="FP103" s="64"/>
      <c r="FQ103" s="64"/>
      <c r="FR103" s="64"/>
      <c r="FS103" s="64"/>
      <c r="FT103" s="64"/>
      <c r="FU103" s="64"/>
      <c r="FV103" s="64"/>
      <c r="FW103" s="64"/>
      <c r="FX103" s="64"/>
      <c r="FY103" s="64"/>
      <c r="FZ103" s="64"/>
      <c r="GA103" s="64"/>
      <c r="GB103" s="64"/>
      <c r="GC103" s="64"/>
      <c r="GD103" s="64"/>
      <c r="GE103" s="64"/>
      <c r="GF103" s="64"/>
      <c r="GG103" s="64"/>
      <c r="GH103" s="64"/>
      <c r="GI103" s="64"/>
      <c r="GJ103" s="64"/>
      <c r="GK103" s="64"/>
      <c r="GL103" s="64"/>
      <c r="GM103" s="64"/>
      <c r="GN103" s="64"/>
      <c r="GO103" s="64"/>
      <c r="GP103" s="64"/>
      <c r="GQ103" s="64"/>
      <c r="GR103" s="64"/>
      <c r="GS103" s="64"/>
      <c r="GT103" s="64"/>
      <c r="GU103" s="64"/>
      <c r="GV103" s="64"/>
      <c r="GW103" s="64"/>
      <c r="GX103" s="64"/>
      <c r="GY103" s="64"/>
      <c r="GZ103" s="64"/>
      <c r="HA103" s="64"/>
      <c r="HB103" s="64"/>
      <c r="HC103" s="64"/>
      <c r="HD103" s="64"/>
      <c r="HE103" s="64"/>
      <c r="HF103" s="64"/>
      <c r="HG103" s="64"/>
      <c r="HH103" s="64"/>
      <c r="HI103" s="64"/>
      <c r="HJ103" s="64"/>
      <c r="HK103" s="64"/>
      <c r="HL103" s="64"/>
      <c r="HM103" s="64"/>
      <c r="HN103" s="64"/>
      <c r="HO103" s="64"/>
      <c r="HP103" s="64"/>
      <c r="HQ103" s="64"/>
      <c r="HR103" s="64"/>
      <c r="HS103" s="64"/>
      <c r="HT103" s="64"/>
      <c r="HU103" s="64"/>
      <c r="HV103" s="64"/>
      <c r="HW103" s="64"/>
      <c r="HX103" s="64"/>
      <c r="HY103" s="64"/>
      <c r="HZ103" s="64"/>
      <c r="IA103" s="64"/>
      <c r="IB103" s="64"/>
      <c r="IC103" s="64"/>
      <c r="ID103" s="64"/>
      <c r="IE103" s="64"/>
      <c r="IF103" s="64"/>
      <c r="IG103" s="64"/>
      <c r="IH103" s="64"/>
      <c r="II103" s="64"/>
      <c r="IJ103" s="64"/>
      <c r="IK103" s="64"/>
      <c r="IL103" s="64"/>
      <c r="IM103" s="64"/>
      <c r="IN103" s="64"/>
      <c r="IO103" s="64"/>
    </row>
    <row r="104" spans="1:249" s="5" customFormat="1" ht="286.5" customHeight="1">
      <c r="A104" s="75">
        <v>73</v>
      </c>
      <c r="B104" s="39" t="s">
        <v>544</v>
      </c>
      <c r="C104" s="39" t="s">
        <v>545</v>
      </c>
      <c r="D104" s="39" t="s">
        <v>518</v>
      </c>
      <c r="E104" s="39" t="s">
        <v>32</v>
      </c>
      <c r="F104" s="39" t="s">
        <v>546</v>
      </c>
      <c r="G104" s="39">
        <v>100</v>
      </c>
      <c r="H104" s="39"/>
      <c r="I104" s="39"/>
      <c r="J104" s="39"/>
      <c r="K104" s="39">
        <v>100</v>
      </c>
      <c r="L104" s="39" t="s">
        <v>540</v>
      </c>
      <c r="M104" s="39" t="s">
        <v>547</v>
      </c>
      <c r="N104" s="39" t="s">
        <v>548</v>
      </c>
      <c r="O104" s="59">
        <v>43789</v>
      </c>
      <c r="P104" s="59">
        <v>43792</v>
      </c>
      <c r="Q104" s="59">
        <v>43931</v>
      </c>
      <c r="R104" s="39" t="s">
        <v>477</v>
      </c>
      <c r="S104" s="63"/>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E104" s="64"/>
      <c r="EF104" s="64"/>
      <c r="EG104" s="64"/>
      <c r="EH104" s="64"/>
      <c r="EI104" s="64"/>
      <c r="EJ104" s="64"/>
      <c r="EK104" s="64"/>
      <c r="EL104" s="64"/>
      <c r="EM104" s="64"/>
      <c r="EN104" s="64"/>
      <c r="EO104" s="64"/>
      <c r="EP104" s="64"/>
      <c r="EQ104" s="64"/>
      <c r="ER104" s="64"/>
      <c r="ES104" s="64"/>
      <c r="ET104" s="64"/>
      <c r="EU104" s="64"/>
      <c r="EV104" s="64"/>
      <c r="EW104" s="64"/>
      <c r="EX104" s="64"/>
      <c r="EY104" s="64"/>
      <c r="EZ104" s="64"/>
      <c r="FA104" s="64"/>
      <c r="FB104" s="64"/>
      <c r="FC104" s="64"/>
      <c r="FD104" s="64"/>
      <c r="FE104" s="64"/>
      <c r="FF104" s="64"/>
      <c r="FG104" s="64"/>
      <c r="FH104" s="64"/>
      <c r="FI104" s="64"/>
      <c r="FJ104" s="64"/>
      <c r="FK104" s="64"/>
      <c r="FL104" s="64"/>
      <c r="FM104" s="64"/>
      <c r="FN104" s="64"/>
      <c r="FO104" s="64"/>
      <c r="FP104" s="64"/>
      <c r="FQ104" s="64"/>
      <c r="FR104" s="64"/>
      <c r="FS104" s="64"/>
      <c r="FT104" s="64"/>
      <c r="FU104" s="64"/>
      <c r="FV104" s="64"/>
      <c r="FW104" s="64"/>
      <c r="FX104" s="64"/>
      <c r="FY104" s="64"/>
      <c r="FZ104" s="64"/>
      <c r="GA104" s="64"/>
      <c r="GB104" s="64"/>
      <c r="GC104" s="64"/>
      <c r="GD104" s="64"/>
      <c r="GE104" s="64"/>
      <c r="GF104" s="64"/>
      <c r="GG104" s="64"/>
      <c r="GH104" s="64"/>
      <c r="GI104" s="64"/>
      <c r="GJ104" s="64"/>
      <c r="GK104" s="64"/>
      <c r="GL104" s="64"/>
      <c r="GM104" s="64"/>
      <c r="GN104" s="64"/>
      <c r="GO104" s="64"/>
      <c r="GP104" s="64"/>
      <c r="GQ104" s="64"/>
      <c r="GR104" s="64"/>
      <c r="GS104" s="64"/>
      <c r="GT104" s="64"/>
      <c r="GU104" s="64"/>
      <c r="GV104" s="64"/>
      <c r="GW104" s="64"/>
      <c r="GX104" s="64"/>
      <c r="GY104" s="64"/>
      <c r="GZ104" s="64"/>
      <c r="HA104" s="64"/>
      <c r="HB104" s="64"/>
      <c r="HC104" s="64"/>
      <c r="HD104" s="64"/>
      <c r="HE104" s="64"/>
      <c r="HF104" s="64"/>
      <c r="HG104" s="64"/>
      <c r="HH104" s="64"/>
      <c r="HI104" s="64"/>
      <c r="HJ104" s="64"/>
      <c r="HK104" s="64"/>
      <c r="HL104" s="64"/>
      <c r="HM104" s="64"/>
      <c r="HN104" s="64"/>
      <c r="HO104" s="64"/>
      <c r="HP104" s="64"/>
      <c r="HQ104" s="64"/>
      <c r="HR104" s="64"/>
      <c r="HS104" s="64"/>
      <c r="HT104" s="64"/>
      <c r="HU104" s="64"/>
      <c r="HV104" s="64"/>
      <c r="HW104" s="64"/>
      <c r="HX104" s="64"/>
      <c r="HY104" s="64"/>
      <c r="HZ104" s="64"/>
      <c r="IA104" s="64"/>
      <c r="IB104" s="64"/>
      <c r="IC104" s="64"/>
      <c r="ID104" s="64"/>
      <c r="IE104" s="64"/>
      <c r="IF104" s="64"/>
      <c r="IG104" s="64"/>
      <c r="IH104" s="64"/>
      <c r="II104" s="64"/>
      <c r="IJ104" s="64"/>
      <c r="IK104" s="64"/>
      <c r="IL104" s="64"/>
      <c r="IM104" s="64"/>
      <c r="IN104" s="64"/>
      <c r="IO104" s="64"/>
    </row>
    <row r="105" spans="1:249" s="5" customFormat="1" ht="286.5" customHeight="1">
      <c r="A105" s="75">
        <v>74</v>
      </c>
      <c r="B105" s="39" t="s">
        <v>549</v>
      </c>
      <c r="C105" s="39" t="s">
        <v>550</v>
      </c>
      <c r="D105" s="39" t="s">
        <v>551</v>
      </c>
      <c r="E105" s="39" t="s">
        <v>32</v>
      </c>
      <c r="F105" s="39" t="s">
        <v>552</v>
      </c>
      <c r="G105" s="39">
        <v>25</v>
      </c>
      <c r="H105" s="39"/>
      <c r="I105" s="39"/>
      <c r="J105" s="39"/>
      <c r="K105" s="39">
        <v>25</v>
      </c>
      <c r="L105" s="39" t="s">
        <v>540</v>
      </c>
      <c r="M105" s="39" t="s">
        <v>553</v>
      </c>
      <c r="N105" s="39" t="s">
        <v>554</v>
      </c>
      <c r="O105" s="59">
        <v>43784</v>
      </c>
      <c r="P105" s="59">
        <v>43804</v>
      </c>
      <c r="Q105" s="59">
        <v>43905</v>
      </c>
      <c r="R105" s="39" t="s">
        <v>308</v>
      </c>
      <c r="S105" s="63"/>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c r="EX105" s="64"/>
      <c r="EY105" s="64"/>
      <c r="EZ105" s="64"/>
      <c r="FA105" s="64"/>
      <c r="FB105" s="64"/>
      <c r="FC105" s="64"/>
      <c r="FD105" s="64"/>
      <c r="FE105" s="64"/>
      <c r="FF105" s="64"/>
      <c r="FG105" s="64"/>
      <c r="FH105" s="64"/>
      <c r="FI105" s="64"/>
      <c r="FJ105" s="64"/>
      <c r="FK105" s="64"/>
      <c r="FL105" s="64"/>
      <c r="FM105" s="64"/>
      <c r="FN105" s="64"/>
      <c r="FO105" s="64"/>
      <c r="FP105" s="64"/>
      <c r="FQ105" s="64"/>
      <c r="FR105" s="64"/>
      <c r="FS105" s="64"/>
      <c r="FT105" s="64"/>
      <c r="FU105" s="64"/>
      <c r="FV105" s="64"/>
      <c r="FW105" s="64"/>
      <c r="FX105" s="64"/>
      <c r="FY105" s="64"/>
      <c r="FZ105" s="64"/>
      <c r="GA105" s="64"/>
      <c r="GB105" s="64"/>
      <c r="GC105" s="64"/>
      <c r="GD105" s="64"/>
      <c r="GE105" s="64"/>
      <c r="GF105" s="64"/>
      <c r="GG105" s="64"/>
      <c r="GH105" s="64"/>
      <c r="GI105" s="64"/>
      <c r="GJ105" s="64"/>
      <c r="GK105" s="64"/>
      <c r="GL105" s="64"/>
      <c r="GM105" s="64"/>
      <c r="GN105" s="64"/>
      <c r="GO105" s="64"/>
      <c r="GP105" s="64"/>
      <c r="GQ105" s="64"/>
      <c r="GR105" s="64"/>
      <c r="GS105" s="64"/>
      <c r="GT105" s="64"/>
      <c r="GU105" s="64"/>
      <c r="GV105" s="64"/>
      <c r="GW105" s="64"/>
      <c r="GX105" s="64"/>
      <c r="GY105" s="64"/>
      <c r="GZ105" s="64"/>
      <c r="HA105" s="64"/>
      <c r="HB105" s="64"/>
      <c r="HC105" s="64"/>
      <c r="HD105" s="64"/>
      <c r="HE105" s="64"/>
      <c r="HF105" s="64"/>
      <c r="HG105" s="64"/>
      <c r="HH105" s="64"/>
      <c r="HI105" s="64"/>
      <c r="HJ105" s="64"/>
      <c r="HK105" s="64"/>
      <c r="HL105" s="64"/>
      <c r="HM105" s="64"/>
      <c r="HN105" s="64"/>
      <c r="HO105" s="64"/>
      <c r="HP105" s="64"/>
      <c r="HQ105" s="64"/>
      <c r="HR105" s="64"/>
      <c r="HS105" s="64"/>
      <c r="HT105" s="64"/>
      <c r="HU105" s="64"/>
      <c r="HV105" s="64"/>
      <c r="HW105" s="64"/>
      <c r="HX105" s="64"/>
      <c r="HY105" s="64"/>
      <c r="HZ105" s="64"/>
      <c r="IA105" s="64"/>
      <c r="IB105" s="64"/>
      <c r="IC105" s="64"/>
      <c r="ID105" s="64"/>
      <c r="IE105" s="64"/>
      <c r="IF105" s="64"/>
      <c r="IG105" s="64"/>
      <c r="IH105" s="64"/>
      <c r="II105" s="64"/>
      <c r="IJ105" s="64"/>
      <c r="IK105" s="64"/>
      <c r="IL105" s="64"/>
      <c r="IM105" s="64"/>
      <c r="IN105" s="64"/>
      <c r="IO105" s="64"/>
    </row>
    <row r="106" spans="1:249" s="5" customFormat="1" ht="231" customHeight="1">
      <c r="A106" s="75">
        <v>75</v>
      </c>
      <c r="B106" s="39" t="s">
        <v>555</v>
      </c>
      <c r="C106" s="39" t="s">
        <v>556</v>
      </c>
      <c r="D106" s="39" t="s">
        <v>557</v>
      </c>
      <c r="E106" s="39" t="s">
        <v>32</v>
      </c>
      <c r="F106" s="39" t="s">
        <v>558</v>
      </c>
      <c r="G106" s="39">
        <v>50</v>
      </c>
      <c r="H106" s="39"/>
      <c r="I106" s="39"/>
      <c r="J106" s="39"/>
      <c r="K106" s="39">
        <v>50</v>
      </c>
      <c r="L106" s="39" t="s">
        <v>540</v>
      </c>
      <c r="M106" s="39" t="s">
        <v>559</v>
      </c>
      <c r="N106" s="39" t="s">
        <v>560</v>
      </c>
      <c r="O106" s="59">
        <v>43784</v>
      </c>
      <c r="P106" s="59">
        <v>43794</v>
      </c>
      <c r="Q106" s="59">
        <v>43824</v>
      </c>
      <c r="R106" s="39" t="s">
        <v>561</v>
      </c>
      <c r="S106" s="63"/>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c r="EX106" s="64"/>
      <c r="EY106" s="64"/>
      <c r="EZ106" s="64"/>
      <c r="FA106" s="64"/>
      <c r="FB106" s="64"/>
      <c r="FC106" s="64"/>
      <c r="FD106" s="64"/>
      <c r="FE106" s="64"/>
      <c r="FF106" s="64"/>
      <c r="FG106" s="64"/>
      <c r="FH106" s="64"/>
      <c r="FI106" s="64"/>
      <c r="FJ106" s="64"/>
      <c r="FK106" s="64"/>
      <c r="FL106" s="64"/>
      <c r="FM106" s="64"/>
      <c r="FN106" s="64"/>
      <c r="FO106" s="64"/>
      <c r="FP106" s="64"/>
      <c r="FQ106" s="64"/>
      <c r="FR106" s="64"/>
      <c r="FS106" s="64"/>
      <c r="FT106" s="64"/>
      <c r="FU106" s="64"/>
      <c r="FV106" s="64"/>
      <c r="FW106" s="64"/>
      <c r="FX106" s="64"/>
      <c r="FY106" s="64"/>
      <c r="FZ106" s="64"/>
      <c r="GA106" s="64"/>
      <c r="GB106" s="64"/>
      <c r="GC106" s="64"/>
      <c r="GD106" s="64"/>
      <c r="GE106" s="64"/>
      <c r="GF106" s="64"/>
      <c r="GG106" s="64"/>
      <c r="GH106" s="64"/>
      <c r="GI106" s="64"/>
      <c r="GJ106" s="64"/>
      <c r="GK106" s="64"/>
      <c r="GL106" s="64"/>
      <c r="GM106" s="64"/>
      <c r="GN106" s="64"/>
      <c r="GO106" s="64"/>
      <c r="GP106" s="64"/>
      <c r="GQ106" s="64"/>
      <c r="GR106" s="64"/>
      <c r="GS106" s="64"/>
      <c r="GT106" s="64"/>
      <c r="GU106" s="64"/>
      <c r="GV106" s="64"/>
      <c r="GW106" s="64"/>
      <c r="GX106" s="64"/>
      <c r="GY106" s="64"/>
      <c r="GZ106" s="64"/>
      <c r="HA106" s="64"/>
      <c r="HB106" s="64"/>
      <c r="HC106" s="64"/>
      <c r="HD106" s="64"/>
      <c r="HE106" s="64"/>
      <c r="HF106" s="64"/>
      <c r="HG106" s="64"/>
      <c r="HH106" s="64"/>
      <c r="HI106" s="64"/>
      <c r="HJ106" s="64"/>
      <c r="HK106" s="64"/>
      <c r="HL106" s="64"/>
      <c r="HM106" s="64"/>
      <c r="HN106" s="64"/>
      <c r="HO106" s="64"/>
      <c r="HP106" s="64"/>
      <c r="HQ106" s="64"/>
      <c r="HR106" s="64"/>
      <c r="HS106" s="64"/>
      <c r="HT106" s="64"/>
      <c r="HU106" s="64"/>
      <c r="HV106" s="64"/>
      <c r="HW106" s="64"/>
      <c r="HX106" s="64"/>
      <c r="HY106" s="64"/>
      <c r="HZ106" s="64"/>
      <c r="IA106" s="64"/>
      <c r="IB106" s="64"/>
      <c r="IC106" s="64"/>
      <c r="ID106" s="64"/>
      <c r="IE106" s="64"/>
      <c r="IF106" s="64"/>
      <c r="IG106" s="64"/>
      <c r="IH106" s="64"/>
      <c r="II106" s="64"/>
      <c r="IJ106" s="64"/>
      <c r="IK106" s="64"/>
      <c r="IL106" s="64"/>
      <c r="IM106" s="64"/>
      <c r="IN106" s="64"/>
      <c r="IO106" s="64"/>
    </row>
    <row r="107" spans="1:249" s="10" customFormat="1" ht="81" customHeight="1">
      <c r="A107" s="84" t="s">
        <v>562</v>
      </c>
      <c r="B107" s="85"/>
      <c r="C107" s="44"/>
      <c r="D107" s="39"/>
      <c r="E107" s="44"/>
      <c r="F107" s="44"/>
      <c r="G107" s="44">
        <f aca="true" t="shared" si="25" ref="G107:K107">SUM(G108:G111)</f>
        <v>553.1</v>
      </c>
      <c r="H107" s="44">
        <f t="shared" si="25"/>
        <v>218.7</v>
      </c>
      <c r="I107" s="44">
        <f t="shared" si="25"/>
        <v>0</v>
      </c>
      <c r="J107" s="44">
        <f t="shared" si="25"/>
        <v>139.4</v>
      </c>
      <c r="K107" s="44">
        <f t="shared" si="25"/>
        <v>195</v>
      </c>
      <c r="L107" s="44"/>
      <c r="M107" s="44"/>
      <c r="N107" s="44"/>
      <c r="O107" s="91"/>
      <c r="P107" s="44"/>
      <c r="Q107" s="44"/>
      <c r="R107" s="44"/>
      <c r="S107" s="42"/>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6"/>
      <c r="BC107" s="96"/>
      <c r="BD107" s="96"/>
      <c r="BE107" s="96"/>
      <c r="BF107" s="96"/>
      <c r="BG107" s="96"/>
      <c r="BH107" s="96"/>
      <c r="BI107" s="96"/>
      <c r="BJ107" s="96"/>
      <c r="BK107" s="96"/>
      <c r="BL107" s="96"/>
      <c r="BM107" s="96"/>
      <c r="BN107" s="96"/>
      <c r="BO107" s="96"/>
      <c r="BP107" s="96"/>
      <c r="BQ107" s="96"/>
      <c r="BR107" s="96"/>
      <c r="BS107" s="96"/>
      <c r="BT107" s="96"/>
      <c r="BU107" s="96"/>
      <c r="BV107" s="96"/>
      <c r="BW107" s="96"/>
      <c r="BX107" s="96"/>
      <c r="BY107" s="96"/>
      <c r="BZ107" s="96"/>
      <c r="CA107" s="96"/>
      <c r="CB107" s="96"/>
      <c r="CC107" s="96"/>
      <c r="CD107" s="96"/>
      <c r="CE107" s="96"/>
      <c r="CF107" s="96"/>
      <c r="CG107" s="96"/>
      <c r="CH107" s="96"/>
      <c r="CI107" s="96"/>
      <c r="CJ107" s="96"/>
      <c r="CK107" s="96"/>
      <c r="CL107" s="96"/>
      <c r="CM107" s="96"/>
      <c r="CN107" s="96"/>
      <c r="CO107" s="96"/>
      <c r="CP107" s="96"/>
      <c r="CQ107" s="96"/>
      <c r="CR107" s="96"/>
      <c r="CS107" s="96"/>
      <c r="CT107" s="96"/>
      <c r="CU107" s="96"/>
      <c r="CV107" s="96"/>
      <c r="CW107" s="96"/>
      <c r="CX107" s="96"/>
      <c r="CY107" s="96"/>
      <c r="CZ107" s="96"/>
      <c r="DA107" s="96"/>
      <c r="DB107" s="96"/>
      <c r="DC107" s="96"/>
      <c r="DD107" s="96"/>
      <c r="DE107" s="96"/>
      <c r="DF107" s="96"/>
      <c r="DG107" s="96"/>
      <c r="DH107" s="96"/>
      <c r="DI107" s="96"/>
      <c r="DJ107" s="96"/>
      <c r="DK107" s="96"/>
      <c r="DL107" s="96"/>
      <c r="DM107" s="96"/>
      <c r="DN107" s="96"/>
      <c r="DO107" s="96"/>
      <c r="DP107" s="96"/>
      <c r="DQ107" s="96"/>
      <c r="DR107" s="96"/>
      <c r="DS107" s="96"/>
      <c r="DT107" s="96"/>
      <c r="DU107" s="96"/>
      <c r="DV107" s="96"/>
      <c r="DW107" s="96"/>
      <c r="DX107" s="96"/>
      <c r="DY107" s="96"/>
      <c r="DZ107" s="96"/>
      <c r="EA107" s="96"/>
      <c r="EB107" s="96"/>
      <c r="EC107" s="96"/>
      <c r="ED107" s="96"/>
      <c r="EE107" s="96"/>
      <c r="EF107" s="96"/>
      <c r="EG107" s="96"/>
      <c r="EH107" s="96"/>
      <c r="EI107" s="96"/>
      <c r="EJ107" s="96"/>
      <c r="EK107" s="96"/>
      <c r="EL107" s="96"/>
      <c r="EM107" s="96"/>
      <c r="EN107" s="96"/>
      <c r="EO107" s="96"/>
      <c r="EP107" s="96"/>
      <c r="EQ107" s="96"/>
      <c r="ER107" s="96"/>
      <c r="ES107" s="96"/>
      <c r="ET107" s="96"/>
      <c r="EU107" s="96"/>
      <c r="EV107" s="96"/>
      <c r="EW107" s="96"/>
      <c r="EX107" s="96"/>
      <c r="EY107" s="96"/>
      <c r="EZ107" s="96"/>
      <c r="FA107" s="96"/>
      <c r="FB107" s="96"/>
      <c r="FC107" s="96"/>
      <c r="FD107" s="96"/>
      <c r="FE107" s="96"/>
      <c r="FF107" s="96"/>
      <c r="FG107" s="96"/>
      <c r="FH107" s="96"/>
      <c r="FI107" s="96"/>
      <c r="FJ107" s="96"/>
      <c r="FK107" s="96"/>
      <c r="FL107" s="96"/>
      <c r="FM107" s="96"/>
      <c r="FN107" s="96"/>
      <c r="FO107" s="96"/>
      <c r="FP107" s="96"/>
      <c r="FQ107" s="96"/>
      <c r="FR107" s="96"/>
      <c r="FS107" s="96"/>
      <c r="FT107" s="96"/>
      <c r="FU107" s="96"/>
      <c r="FV107" s="96"/>
      <c r="FW107" s="96"/>
      <c r="FX107" s="96"/>
      <c r="FY107" s="96"/>
      <c r="FZ107" s="96"/>
      <c r="GA107" s="96"/>
      <c r="GB107" s="96"/>
      <c r="GC107" s="96"/>
      <c r="GD107" s="96"/>
      <c r="GE107" s="96"/>
      <c r="GF107" s="96"/>
      <c r="GG107" s="96"/>
      <c r="GH107" s="96"/>
      <c r="GI107" s="96"/>
      <c r="GJ107" s="96"/>
      <c r="GK107" s="96"/>
      <c r="GL107" s="96"/>
      <c r="GM107" s="96"/>
      <c r="GN107" s="96"/>
      <c r="GO107" s="96"/>
      <c r="GP107" s="96"/>
      <c r="GQ107" s="96"/>
      <c r="GR107" s="96"/>
      <c r="GS107" s="96"/>
      <c r="GT107" s="96"/>
      <c r="GU107" s="96"/>
      <c r="GV107" s="96"/>
      <c r="GW107" s="96"/>
      <c r="GX107" s="96"/>
      <c r="GY107" s="96"/>
      <c r="GZ107" s="96"/>
      <c r="HA107" s="96"/>
      <c r="HB107" s="96"/>
      <c r="HC107" s="96"/>
      <c r="HD107" s="96"/>
      <c r="HE107" s="96"/>
      <c r="HF107" s="96"/>
      <c r="HG107" s="96"/>
      <c r="HH107" s="96"/>
      <c r="HI107" s="96"/>
      <c r="HJ107" s="96"/>
      <c r="HK107" s="96"/>
      <c r="HL107" s="96"/>
      <c r="HM107" s="96"/>
      <c r="HN107" s="96"/>
      <c r="HO107" s="96"/>
      <c r="HP107" s="96"/>
      <c r="HQ107" s="96"/>
      <c r="HR107" s="96"/>
      <c r="HS107" s="96"/>
      <c r="HT107" s="96"/>
      <c r="HU107" s="96"/>
      <c r="HV107" s="96"/>
      <c r="HW107" s="96"/>
      <c r="HX107" s="96"/>
      <c r="HY107" s="96"/>
      <c r="HZ107" s="96"/>
      <c r="IA107" s="96"/>
      <c r="IB107" s="96"/>
      <c r="IC107" s="96"/>
      <c r="ID107" s="96"/>
      <c r="IE107" s="96"/>
      <c r="IF107" s="96"/>
      <c r="IG107" s="96"/>
      <c r="IH107" s="96"/>
      <c r="II107" s="96"/>
      <c r="IJ107" s="96"/>
      <c r="IK107" s="96"/>
      <c r="IL107" s="96"/>
      <c r="IM107" s="96"/>
      <c r="IN107" s="96"/>
      <c r="IO107" s="96"/>
    </row>
    <row r="108" spans="1:249" s="5" customFormat="1" ht="246" customHeight="1">
      <c r="A108" s="75">
        <v>76</v>
      </c>
      <c r="B108" s="39" t="s">
        <v>563</v>
      </c>
      <c r="C108" s="39" t="s">
        <v>564</v>
      </c>
      <c r="D108" s="39" t="s">
        <v>565</v>
      </c>
      <c r="E108" s="39" t="s">
        <v>39</v>
      </c>
      <c r="F108" s="39" t="s">
        <v>566</v>
      </c>
      <c r="G108" s="39">
        <v>218.7</v>
      </c>
      <c r="H108" s="39">
        <v>218.7</v>
      </c>
      <c r="I108" s="39"/>
      <c r="J108" s="57"/>
      <c r="K108" s="39"/>
      <c r="L108" s="39" t="s">
        <v>567</v>
      </c>
      <c r="M108" s="39" t="s">
        <v>568</v>
      </c>
      <c r="N108" s="39" t="s">
        <v>569</v>
      </c>
      <c r="O108" s="59">
        <v>43789</v>
      </c>
      <c r="P108" s="59">
        <v>43793</v>
      </c>
      <c r="Q108" s="59">
        <v>43951</v>
      </c>
      <c r="R108" s="39" t="s">
        <v>275</v>
      </c>
      <c r="S108" s="63"/>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c r="DY108" s="64"/>
      <c r="DZ108" s="64"/>
      <c r="EA108" s="64"/>
      <c r="EB108" s="64"/>
      <c r="EC108" s="64"/>
      <c r="ED108" s="64"/>
      <c r="EE108" s="64"/>
      <c r="EF108" s="64"/>
      <c r="EG108" s="64"/>
      <c r="EH108" s="64"/>
      <c r="EI108" s="64"/>
      <c r="EJ108" s="64"/>
      <c r="EK108" s="64"/>
      <c r="EL108" s="64"/>
      <c r="EM108" s="64"/>
      <c r="EN108" s="64"/>
      <c r="EO108" s="64"/>
      <c r="EP108" s="64"/>
      <c r="EQ108" s="64"/>
      <c r="ER108" s="64"/>
      <c r="ES108" s="64"/>
      <c r="ET108" s="64"/>
      <c r="EU108" s="64"/>
      <c r="EV108" s="64"/>
      <c r="EW108" s="64"/>
      <c r="EX108" s="64"/>
      <c r="EY108" s="64"/>
      <c r="EZ108" s="64"/>
      <c r="FA108" s="64"/>
      <c r="FB108" s="64"/>
      <c r="FC108" s="64"/>
      <c r="FD108" s="64"/>
      <c r="FE108" s="64"/>
      <c r="FF108" s="64"/>
      <c r="FG108" s="64"/>
      <c r="FH108" s="64"/>
      <c r="FI108" s="64"/>
      <c r="FJ108" s="64"/>
      <c r="FK108" s="64"/>
      <c r="FL108" s="64"/>
      <c r="FM108" s="64"/>
      <c r="FN108" s="64"/>
      <c r="FO108" s="64"/>
      <c r="FP108" s="64"/>
      <c r="FQ108" s="64"/>
      <c r="FR108" s="64"/>
      <c r="FS108" s="64"/>
      <c r="FT108" s="64"/>
      <c r="FU108" s="64"/>
      <c r="FV108" s="64"/>
      <c r="FW108" s="64"/>
      <c r="FX108" s="64"/>
      <c r="FY108" s="64"/>
      <c r="FZ108" s="64"/>
      <c r="GA108" s="64"/>
      <c r="GB108" s="64"/>
      <c r="GC108" s="64"/>
      <c r="GD108" s="64"/>
      <c r="GE108" s="64"/>
      <c r="GF108" s="64"/>
      <c r="GG108" s="64"/>
      <c r="GH108" s="64"/>
      <c r="GI108" s="64"/>
      <c r="GJ108" s="64"/>
      <c r="GK108" s="64"/>
      <c r="GL108" s="64"/>
      <c r="GM108" s="64"/>
      <c r="GN108" s="64"/>
      <c r="GO108" s="64"/>
      <c r="GP108" s="64"/>
      <c r="GQ108" s="64"/>
      <c r="GR108" s="64"/>
      <c r="GS108" s="64"/>
      <c r="GT108" s="64"/>
      <c r="GU108" s="64"/>
      <c r="GV108" s="64"/>
      <c r="GW108" s="64"/>
      <c r="GX108" s="64"/>
      <c r="GY108" s="64"/>
      <c r="GZ108" s="64"/>
      <c r="HA108" s="64"/>
      <c r="HB108" s="64"/>
      <c r="HC108" s="64"/>
      <c r="HD108" s="64"/>
      <c r="HE108" s="64"/>
      <c r="HF108" s="64"/>
      <c r="HG108" s="64"/>
      <c r="HH108" s="64"/>
      <c r="HI108" s="64"/>
      <c r="HJ108" s="64"/>
      <c r="HK108" s="64"/>
      <c r="HL108" s="64"/>
      <c r="HM108" s="64"/>
      <c r="HN108" s="64"/>
      <c r="HO108" s="64"/>
      <c r="HP108" s="64"/>
      <c r="HQ108" s="64"/>
      <c r="HR108" s="64"/>
      <c r="HS108" s="64"/>
      <c r="HT108" s="64"/>
      <c r="HU108" s="64"/>
      <c r="HV108" s="64"/>
      <c r="HW108" s="64"/>
      <c r="HX108" s="64"/>
      <c r="HY108" s="64"/>
      <c r="HZ108" s="64"/>
      <c r="IA108" s="64"/>
      <c r="IB108" s="64"/>
      <c r="IC108" s="64"/>
      <c r="ID108" s="64"/>
      <c r="IE108" s="64"/>
      <c r="IF108" s="64"/>
      <c r="IG108" s="64"/>
      <c r="IH108" s="64"/>
      <c r="II108" s="64"/>
      <c r="IJ108" s="64"/>
      <c r="IK108" s="64"/>
      <c r="IL108" s="64"/>
      <c r="IM108" s="64"/>
      <c r="IN108" s="64"/>
      <c r="IO108" s="64"/>
    </row>
    <row r="109" spans="1:249" s="5" customFormat="1" ht="241.5" customHeight="1">
      <c r="A109" s="75">
        <v>77</v>
      </c>
      <c r="B109" s="39" t="s">
        <v>570</v>
      </c>
      <c r="C109" s="39" t="s">
        <v>571</v>
      </c>
      <c r="D109" s="39" t="s">
        <v>572</v>
      </c>
      <c r="E109" s="39" t="s">
        <v>39</v>
      </c>
      <c r="F109" s="39" t="s">
        <v>573</v>
      </c>
      <c r="G109" s="39">
        <v>139.4</v>
      </c>
      <c r="H109" s="39"/>
      <c r="I109" s="39"/>
      <c r="J109" s="39">
        <v>139.4</v>
      </c>
      <c r="K109" s="39"/>
      <c r="L109" s="39" t="s">
        <v>567</v>
      </c>
      <c r="M109" s="39" t="s">
        <v>574</v>
      </c>
      <c r="N109" s="39" t="s">
        <v>575</v>
      </c>
      <c r="O109" s="59">
        <v>43787</v>
      </c>
      <c r="P109" s="59">
        <v>43791</v>
      </c>
      <c r="Q109" s="59">
        <v>43951</v>
      </c>
      <c r="R109" s="39" t="s">
        <v>275</v>
      </c>
      <c r="S109" s="63"/>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c r="DY109" s="64"/>
      <c r="DZ109" s="64"/>
      <c r="EA109" s="64"/>
      <c r="EB109" s="64"/>
      <c r="EC109" s="64"/>
      <c r="ED109" s="64"/>
      <c r="EE109" s="64"/>
      <c r="EF109" s="64"/>
      <c r="EG109" s="64"/>
      <c r="EH109" s="64"/>
      <c r="EI109" s="64"/>
      <c r="EJ109" s="64"/>
      <c r="EK109" s="64"/>
      <c r="EL109" s="64"/>
      <c r="EM109" s="64"/>
      <c r="EN109" s="64"/>
      <c r="EO109" s="64"/>
      <c r="EP109" s="64"/>
      <c r="EQ109" s="64"/>
      <c r="ER109" s="64"/>
      <c r="ES109" s="64"/>
      <c r="ET109" s="64"/>
      <c r="EU109" s="64"/>
      <c r="EV109" s="64"/>
      <c r="EW109" s="64"/>
      <c r="EX109" s="64"/>
      <c r="EY109" s="64"/>
      <c r="EZ109" s="64"/>
      <c r="FA109" s="64"/>
      <c r="FB109" s="64"/>
      <c r="FC109" s="64"/>
      <c r="FD109" s="64"/>
      <c r="FE109" s="64"/>
      <c r="FF109" s="64"/>
      <c r="FG109" s="64"/>
      <c r="FH109" s="64"/>
      <c r="FI109" s="64"/>
      <c r="FJ109" s="64"/>
      <c r="FK109" s="64"/>
      <c r="FL109" s="64"/>
      <c r="FM109" s="64"/>
      <c r="FN109" s="64"/>
      <c r="FO109" s="64"/>
      <c r="FP109" s="64"/>
      <c r="FQ109" s="64"/>
      <c r="FR109" s="64"/>
      <c r="FS109" s="64"/>
      <c r="FT109" s="64"/>
      <c r="FU109" s="64"/>
      <c r="FV109" s="64"/>
      <c r="FW109" s="64"/>
      <c r="FX109" s="64"/>
      <c r="FY109" s="64"/>
      <c r="FZ109" s="64"/>
      <c r="GA109" s="64"/>
      <c r="GB109" s="64"/>
      <c r="GC109" s="64"/>
      <c r="GD109" s="64"/>
      <c r="GE109" s="64"/>
      <c r="GF109" s="64"/>
      <c r="GG109" s="64"/>
      <c r="GH109" s="64"/>
      <c r="GI109" s="64"/>
      <c r="GJ109" s="64"/>
      <c r="GK109" s="64"/>
      <c r="GL109" s="64"/>
      <c r="GM109" s="64"/>
      <c r="GN109" s="64"/>
      <c r="GO109" s="64"/>
      <c r="GP109" s="64"/>
      <c r="GQ109" s="64"/>
      <c r="GR109" s="64"/>
      <c r="GS109" s="64"/>
      <c r="GT109" s="64"/>
      <c r="GU109" s="64"/>
      <c r="GV109" s="64"/>
      <c r="GW109" s="64"/>
      <c r="GX109" s="64"/>
      <c r="GY109" s="64"/>
      <c r="GZ109" s="64"/>
      <c r="HA109" s="64"/>
      <c r="HB109" s="64"/>
      <c r="HC109" s="64"/>
      <c r="HD109" s="64"/>
      <c r="HE109" s="64"/>
      <c r="HF109" s="64"/>
      <c r="HG109" s="64"/>
      <c r="HH109" s="64"/>
      <c r="HI109" s="64"/>
      <c r="HJ109" s="64"/>
      <c r="HK109" s="64"/>
      <c r="HL109" s="64"/>
      <c r="HM109" s="64"/>
      <c r="HN109" s="64"/>
      <c r="HO109" s="64"/>
      <c r="HP109" s="64"/>
      <c r="HQ109" s="64"/>
      <c r="HR109" s="64"/>
      <c r="HS109" s="64"/>
      <c r="HT109" s="64"/>
      <c r="HU109" s="64"/>
      <c r="HV109" s="64"/>
      <c r="HW109" s="64"/>
      <c r="HX109" s="64"/>
      <c r="HY109" s="64"/>
      <c r="HZ109" s="64"/>
      <c r="IA109" s="64"/>
      <c r="IB109" s="64"/>
      <c r="IC109" s="64"/>
      <c r="ID109" s="64"/>
      <c r="IE109" s="64"/>
      <c r="IF109" s="64"/>
      <c r="IG109" s="64"/>
      <c r="IH109" s="64"/>
      <c r="II109" s="64"/>
      <c r="IJ109" s="64"/>
      <c r="IK109" s="64"/>
      <c r="IL109" s="64"/>
      <c r="IM109" s="64"/>
      <c r="IN109" s="64"/>
      <c r="IO109" s="64"/>
    </row>
    <row r="110" spans="1:249" s="5" customFormat="1" ht="204.75" customHeight="1">
      <c r="A110" s="75">
        <v>78</v>
      </c>
      <c r="B110" s="43" t="s">
        <v>576</v>
      </c>
      <c r="C110" s="39" t="s">
        <v>577</v>
      </c>
      <c r="D110" s="39" t="s">
        <v>578</v>
      </c>
      <c r="E110" s="39" t="s">
        <v>39</v>
      </c>
      <c r="F110" s="39" t="s">
        <v>579</v>
      </c>
      <c r="G110" s="39">
        <v>75</v>
      </c>
      <c r="H110" s="58"/>
      <c r="I110" s="58"/>
      <c r="J110" s="58"/>
      <c r="K110" s="39">
        <v>75</v>
      </c>
      <c r="L110" s="39" t="s">
        <v>567</v>
      </c>
      <c r="M110" s="39" t="s">
        <v>580</v>
      </c>
      <c r="N110" s="39" t="s">
        <v>581</v>
      </c>
      <c r="O110" s="59" t="s">
        <v>294</v>
      </c>
      <c r="P110" s="59" t="s">
        <v>477</v>
      </c>
      <c r="Q110" s="59" t="s">
        <v>283</v>
      </c>
      <c r="R110" s="59" t="s">
        <v>247</v>
      </c>
      <c r="S110" s="63"/>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64"/>
      <c r="EJ110" s="64"/>
      <c r="EK110" s="64"/>
      <c r="EL110" s="64"/>
      <c r="EM110" s="64"/>
      <c r="EN110" s="64"/>
      <c r="EO110" s="64"/>
      <c r="EP110" s="64"/>
      <c r="EQ110" s="64"/>
      <c r="ER110" s="64"/>
      <c r="ES110" s="64"/>
      <c r="ET110" s="64"/>
      <c r="EU110" s="64"/>
      <c r="EV110" s="64"/>
      <c r="EW110" s="64"/>
      <c r="EX110" s="64"/>
      <c r="EY110" s="64"/>
      <c r="EZ110" s="64"/>
      <c r="FA110" s="64"/>
      <c r="FB110" s="64"/>
      <c r="FC110" s="64"/>
      <c r="FD110" s="64"/>
      <c r="FE110" s="64"/>
      <c r="FF110" s="64"/>
      <c r="FG110" s="64"/>
      <c r="FH110" s="64"/>
      <c r="FI110" s="64"/>
      <c r="FJ110" s="64"/>
      <c r="FK110" s="64"/>
      <c r="FL110" s="64"/>
      <c r="FM110" s="64"/>
      <c r="FN110" s="64"/>
      <c r="FO110" s="64"/>
      <c r="FP110" s="64"/>
      <c r="FQ110" s="64"/>
      <c r="FR110" s="64"/>
      <c r="FS110" s="64"/>
      <c r="FT110" s="64"/>
      <c r="FU110" s="64"/>
      <c r="FV110" s="64"/>
      <c r="FW110" s="64"/>
      <c r="FX110" s="64"/>
      <c r="FY110" s="64"/>
      <c r="FZ110" s="64"/>
      <c r="GA110" s="64"/>
      <c r="GB110" s="64"/>
      <c r="GC110" s="64"/>
      <c r="GD110" s="64"/>
      <c r="GE110" s="64"/>
      <c r="GF110" s="64"/>
      <c r="GG110" s="64"/>
      <c r="GH110" s="64"/>
      <c r="GI110" s="64"/>
      <c r="GJ110" s="64"/>
      <c r="GK110" s="64"/>
      <c r="GL110" s="64"/>
      <c r="GM110" s="64"/>
      <c r="GN110" s="64"/>
      <c r="GO110" s="64"/>
      <c r="GP110" s="64"/>
      <c r="GQ110" s="64"/>
      <c r="GR110" s="64"/>
      <c r="GS110" s="64"/>
      <c r="GT110" s="64"/>
      <c r="GU110" s="64"/>
      <c r="GV110" s="64"/>
      <c r="GW110" s="64"/>
      <c r="GX110" s="64"/>
      <c r="GY110" s="64"/>
      <c r="GZ110" s="64"/>
      <c r="HA110" s="64"/>
      <c r="HB110" s="64"/>
      <c r="HC110" s="64"/>
      <c r="HD110" s="64"/>
      <c r="HE110" s="64"/>
      <c r="HF110" s="64"/>
      <c r="HG110" s="64"/>
      <c r="HH110" s="64"/>
      <c r="HI110" s="64"/>
      <c r="HJ110" s="64"/>
      <c r="HK110" s="64"/>
      <c r="HL110" s="64"/>
      <c r="HM110" s="64"/>
      <c r="HN110" s="64"/>
      <c r="HO110" s="64"/>
      <c r="HP110" s="64"/>
      <c r="HQ110" s="64"/>
      <c r="HR110" s="64"/>
      <c r="HS110" s="64"/>
      <c r="HT110" s="64"/>
      <c r="HU110" s="64"/>
      <c r="HV110" s="64"/>
      <c r="HW110" s="64"/>
      <c r="HX110" s="64"/>
      <c r="HY110" s="64"/>
      <c r="HZ110" s="64"/>
      <c r="IA110" s="64"/>
      <c r="IB110" s="64"/>
      <c r="IC110" s="64"/>
      <c r="ID110" s="64"/>
      <c r="IE110" s="64"/>
      <c r="IF110" s="64"/>
      <c r="IG110" s="64"/>
      <c r="IH110" s="64"/>
      <c r="II110" s="64"/>
      <c r="IJ110" s="64"/>
      <c r="IK110" s="64"/>
      <c r="IL110" s="64"/>
      <c r="IM110" s="64"/>
      <c r="IN110" s="64"/>
      <c r="IO110" s="64"/>
    </row>
    <row r="111" spans="1:249" s="5" customFormat="1" ht="231" customHeight="1">
      <c r="A111" s="75">
        <v>79</v>
      </c>
      <c r="B111" s="43" t="s">
        <v>582</v>
      </c>
      <c r="C111" s="39" t="s">
        <v>583</v>
      </c>
      <c r="D111" s="39" t="s">
        <v>584</v>
      </c>
      <c r="E111" s="39" t="s">
        <v>39</v>
      </c>
      <c r="F111" s="39" t="s">
        <v>585</v>
      </c>
      <c r="G111" s="39">
        <v>120</v>
      </c>
      <c r="H111" s="58"/>
      <c r="I111" s="58"/>
      <c r="J111" s="58"/>
      <c r="K111" s="39">
        <v>120</v>
      </c>
      <c r="L111" s="39" t="s">
        <v>567</v>
      </c>
      <c r="M111" s="39" t="s">
        <v>586</v>
      </c>
      <c r="N111" s="39" t="s">
        <v>587</v>
      </c>
      <c r="O111" s="59" t="s">
        <v>294</v>
      </c>
      <c r="P111" s="59" t="s">
        <v>477</v>
      </c>
      <c r="Q111" s="59" t="s">
        <v>283</v>
      </c>
      <c r="R111" s="59" t="s">
        <v>247</v>
      </c>
      <c r="S111" s="63"/>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64"/>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c r="DY111" s="64"/>
      <c r="DZ111" s="64"/>
      <c r="EA111" s="64"/>
      <c r="EB111" s="64"/>
      <c r="EC111" s="64"/>
      <c r="ED111" s="64"/>
      <c r="EE111" s="64"/>
      <c r="EF111" s="64"/>
      <c r="EG111" s="64"/>
      <c r="EH111" s="64"/>
      <c r="EI111" s="64"/>
      <c r="EJ111" s="64"/>
      <c r="EK111" s="64"/>
      <c r="EL111" s="64"/>
      <c r="EM111" s="64"/>
      <c r="EN111" s="64"/>
      <c r="EO111" s="64"/>
      <c r="EP111" s="64"/>
      <c r="EQ111" s="64"/>
      <c r="ER111" s="64"/>
      <c r="ES111" s="64"/>
      <c r="ET111" s="64"/>
      <c r="EU111" s="64"/>
      <c r="EV111" s="64"/>
      <c r="EW111" s="64"/>
      <c r="EX111" s="64"/>
      <c r="EY111" s="64"/>
      <c r="EZ111" s="64"/>
      <c r="FA111" s="64"/>
      <c r="FB111" s="64"/>
      <c r="FC111" s="64"/>
      <c r="FD111" s="64"/>
      <c r="FE111" s="64"/>
      <c r="FF111" s="64"/>
      <c r="FG111" s="64"/>
      <c r="FH111" s="64"/>
      <c r="FI111" s="64"/>
      <c r="FJ111" s="64"/>
      <c r="FK111" s="64"/>
      <c r="FL111" s="64"/>
      <c r="FM111" s="64"/>
      <c r="FN111" s="64"/>
      <c r="FO111" s="64"/>
      <c r="FP111" s="64"/>
      <c r="FQ111" s="64"/>
      <c r="FR111" s="64"/>
      <c r="FS111" s="64"/>
      <c r="FT111" s="64"/>
      <c r="FU111" s="64"/>
      <c r="FV111" s="64"/>
      <c r="FW111" s="64"/>
      <c r="FX111" s="64"/>
      <c r="FY111" s="64"/>
      <c r="FZ111" s="64"/>
      <c r="GA111" s="64"/>
      <c r="GB111" s="64"/>
      <c r="GC111" s="64"/>
      <c r="GD111" s="64"/>
      <c r="GE111" s="64"/>
      <c r="GF111" s="64"/>
      <c r="GG111" s="64"/>
      <c r="GH111" s="64"/>
      <c r="GI111" s="64"/>
      <c r="GJ111" s="64"/>
      <c r="GK111" s="64"/>
      <c r="GL111" s="64"/>
      <c r="GM111" s="64"/>
      <c r="GN111" s="64"/>
      <c r="GO111" s="64"/>
      <c r="GP111" s="64"/>
      <c r="GQ111" s="64"/>
      <c r="GR111" s="64"/>
      <c r="GS111" s="64"/>
      <c r="GT111" s="64"/>
      <c r="GU111" s="64"/>
      <c r="GV111" s="64"/>
      <c r="GW111" s="64"/>
      <c r="GX111" s="64"/>
      <c r="GY111" s="64"/>
      <c r="GZ111" s="64"/>
      <c r="HA111" s="64"/>
      <c r="HB111" s="64"/>
      <c r="HC111" s="64"/>
      <c r="HD111" s="64"/>
      <c r="HE111" s="64"/>
      <c r="HF111" s="64"/>
      <c r="HG111" s="64"/>
      <c r="HH111" s="64"/>
      <c r="HI111" s="64"/>
      <c r="HJ111" s="64"/>
      <c r="HK111" s="64"/>
      <c r="HL111" s="64"/>
      <c r="HM111" s="64"/>
      <c r="HN111" s="64"/>
      <c r="HO111" s="64"/>
      <c r="HP111" s="64"/>
      <c r="HQ111" s="64"/>
      <c r="HR111" s="64"/>
      <c r="HS111" s="64"/>
      <c r="HT111" s="64"/>
      <c r="HU111" s="64"/>
      <c r="HV111" s="64"/>
      <c r="HW111" s="64"/>
      <c r="HX111" s="64"/>
      <c r="HY111" s="64"/>
      <c r="HZ111" s="64"/>
      <c r="IA111" s="64"/>
      <c r="IB111" s="64"/>
      <c r="IC111" s="64"/>
      <c r="ID111" s="64"/>
      <c r="IE111" s="64"/>
      <c r="IF111" s="64"/>
      <c r="IG111" s="64"/>
      <c r="IH111" s="64"/>
      <c r="II111" s="64"/>
      <c r="IJ111" s="64"/>
      <c r="IK111" s="64"/>
      <c r="IL111" s="64"/>
      <c r="IM111" s="64"/>
      <c r="IN111" s="64"/>
      <c r="IO111" s="64"/>
    </row>
    <row r="112" spans="1:249" s="8" customFormat="1" ht="49.5" customHeight="1">
      <c r="A112" s="82" t="s">
        <v>588</v>
      </c>
      <c r="B112" s="82"/>
      <c r="C112" s="83"/>
      <c r="D112" s="39"/>
      <c r="E112" s="44"/>
      <c r="F112" s="44"/>
      <c r="G112" s="44">
        <f aca="true" t="shared" si="26" ref="G112:K112">G113</f>
        <v>466.725</v>
      </c>
      <c r="H112" s="44">
        <f t="shared" si="26"/>
        <v>0</v>
      </c>
      <c r="I112" s="44">
        <f t="shared" si="26"/>
        <v>0</v>
      </c>
      <c r="J112" s="44">
        <f t="shared" si="26"/>
        <v>0</v>
      </c>
      <c r="K112" s="44">
        <f t="shared" si="26"/>
        <v>466.725</v>
      </c>
      <c r="L112" s="44"/>
      <c r="M112" s="44"/>
      <c r="N112" s="44"/>
      <c r="O112" s="91"/>
      <c r="P112" s="44"/>
      <c r="Q112" s="44"/>
      <c r="R112" s="44"/>
      <c r="S112" s="42"/>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c r="BV112" s="94"/>
      <c r="BW112" s="94"/>
      <c r="BX112" s="94"/>
      <c r="BY112" s="94"/>
      <c r="BZ112" s="94"/>
      <c r="CA112" s="94"/>
      <c r="CB112" s="94"/>
      <c r="CC112" s="94"/>
      <c r="CD112" s="94"/>
      <c r="CE112" s="94"/>
      <c r="CF112" s="94"/>
      <c r="CG112" s="94"/>
      <c r="CH112" s="94"/>
      <c r="CI112" s="94"/>
      <c r="CJ112" s="94"/>
      <c r="CK112" s="94"/>
      <c r="CL112" s="94"/>
      <c r="CM112" s="94"/>
      <c r="CN112" s="94"/>
      <c r="CO112" s="94"/>
      <c r="CP112" s="94"/>
      <c r="CQ112" s="94"/>
      <c r="CR112" s="94"/>
      <c r="CS112" s="94"/>
      <c r="CT112" s="94"/>
      <c r="CU112" s="94"/>
      <c r="CV112" s="94"/>
      <c r="CW112" s="94"/>
      <c r="CX112" s="94"/>
      <c r="CY112" s="94"/>
      <c r="CZ112" s="94"/>
      <c r="DA112" s="94"/>
      <c r="DB112" s="94"/>
      <c r="DC112" s="94"/>
      <c r="DD112" s="94"/>
      <c r="DE112" s="94"/>
      <c r="DF112" s="94"/>
      <c r="DG112" s="94"/>
      <c r="DH112" s="94"/>
      <c r="DI112" s="94"/>
      <c r="DJ112" s="94"/>
      <c r="DK112" s="94"/>
      <c r="DL112" s="94"/>
      <c r="DM112" s="94"/>
      <c r="DN112" s="94"/>
      <c r="DO112" s="94"/>
      <c r="DP112" s="94"/>
      <c r="DQ112" s="94"/>
      <c r="DR112" s="94"/>
      <c r="DS112" s="94"/>
      <c r="DT112" s="94"/>
      <c r="DU112" s="94"/>
      <c r="DV112" s="94"/>
      <c r="DW112" s="94"/>
      <c r="DX112" s="94"/>
      <c r="DY112" s="94"/>
      <c r="DZ112" s="94"/>
      <c r="EA112" s="94"/>
      <c r="EB112" s="94"/>
      <c r="EC112" s="94"/>
      <c r="ED112" s="94"/>
      <c r="EE112" s="94"/>
      <c r="EF112" s="94"/>
      <c r="EG112" s="94"/>
      <c r="EH112" s="94"/>
      <c r="EI112" s="94"/>
      <c r="EJ112" s="94"/>
      <c r="EK112" s="94"/>
      <c r="EL112" s="94"/>
      <c r="EM112" s="94"/>
      <c r="EN112" s="94"/>
      <c r="EO112" s="94"/>
      <c r="EP112" s="94"/>
      <c r="EQ112" s="94"/>
      <c r="ER112" s="94"/>
      <c r="ES112" s="94"/>
      <c r="ET112" s="94"/>
      <c r="EU112" s="94"/>
      <c r="EV112" s="94"/>
      <c r="EW112" s="94"/>
      <c r="EX112" s="94"/>
      <c r="EY112" s="94"/>
      <c r="EZ112" s="94"/>
      <c r="FA112" s="94"/>
      <c r="FB112" s="94"/>
      <c r="FC112" s="94"/>
      <c r="FD112" s="94"/>
      <c r="FE112" s="94"/>
      <c r="FF112" s="94"/>
      <c r="FG112" s="94"/>
      <c r="FH112" s="94"/>
      <c r="FI112" s="94"/>
      <c r="FJ112" s="94"/>
      <c r="FK112" s="94"/>
      <c r="FL112" s="94"/>
      <c r="FM112" s="94"/>
      <c r="FN112" s="94"/>
      <c r="FO112" s="94"/>
      <c r="FP112" s="94"/>
      <c r="FQ112" s="94"/>
      <c r="FR112" s="94"/>
      <c r="FS112" s="94"/>
      <c r="FT112" s="94"/>
      <c r="FU112" s="94"/>
      <c r="FV112" s="94"/>
      <c r="FW112" s="94"/>
      <c r="FX112" s="94"/>
      <c r="FY112" s="94"/>
      <c r="FZ112" s="94"/>
      <c r="GA112" s="94"/>
      <c r="GB112" s="94"/>
      <c r="GC112" s="94"/>
      <c r="GD112" s="94"/>
      <c r="GE112" s="94"/>
      <c r="GF112" s="94"/>
      <c r="GG112" s="94"/>
      <c r="GH112" s="94"/>
      <c r="GI112" s="94"/>
      <c r="GJ112" s="94"/>
      <c r="GK112" s="94"/>
      <c r="GL112" s="94"/>
      <c r="GM112" s="94"/>
      <c r="GN112" s="94"/>
      <c r="GO112" s="94"/>
      <c r="GP112" s="94"/>
      <c r="GQ112" s="94"/>
      <c r="GR112" s="94"/>
      <c r="GS112" s="94"/>
      <c r="GT112" s="94"/>
      <c r="GU112" s="94"/>
      <c r="GV112" s="94"/>
      <c r="GW112" s="94"/>
      <c r="GX112" s="94"/>
      <c r="GY112" s="94"/>
      <c r="GZ112" s="94"/>
      <c r="HA112" s="94"/>
      <c r="HB112" s="94"/>
      <c r="HC112" s="94"/>
      <c r="HD112" s="94"/>
      <c r="HE112" s="94"/>
      <c r="HF112" s="94"/>
      <c r="HG112" s="94"/>
      <c r="HH112" s="94"/>
      <c r="HI112" s="94"/>
      <c r="HJ112" s="94"/>
      <c r="HK112" s="94"/>
      <c r="HL112" s="94"/>
      <c r="HM112" s="94"/>
      <c r="HN112" s="94"/>
      <c r="HO112" s="94"/>
      <c r="HP112" s="94"/>
      <c r="HQ112" s="94"/>
      <c r="HR112" s="94"/>
      <c r="HS112" s="94"/>
      <c r="HT112" s="94"/>
      <c r="HU112" s="94"/>
      <c r="HV112" s="94"/>
      <c r="HW112" s="94"/>
      <c r="HX112" s="94"/>
      <c r="HY112" s="94"/>
      <c r="HZ112" s="94"/>
      <c r="IA112" s="94"/>
      <c r="IB112" s="94"/>
      <c r="IC112" s="94"/>
      <c r="ID112" s="94"/>
      <c r="IE112" s="94"/>
      <c r="IF112" s="94"/>
      <c r="IG112" s="94"/>
      <c r="IH112" s="94"/>
      <c r="II112" s="94"/>
      <c r="IJ112" s="94"/>
      <c r="IK112" s="94"/>
      <c r="IL112" s="94"/>
      <c r="IM112" s="94"/>
      <c r="IN112" s="94"/>
      <c r="IO112" s="94"/>
    </row>
    <row r="113" spans="1:249" s="5" customFormat="1" ht="178.5" customHeight="1">
      <c r="A113" s="35">
        <v>80</v>
      </c>
      <c r="B113" s="35" t="s">
        <v>589</v>
      </c>
      <c r="C113" s="29" t="s">
        <v>590</v>
      </c>
      <c r="D113" s="35" t="s">
        <v>591</v>
      </c>
      <c r="E113" s="35" t="s">
        <v>60</v>
      </c>
      <c r="F113" s="35" t="s">
        <v>592</v>
      </c>
      <c r="G113" s="35">
        <v>466.725</v>
      </c>
      <c r="H113" s="35"/>
      <c r="I113" s="35"/>
      <c r="J113" s="35"/>
      <c r="K113" s="35">
        <v>466.725</v>
      </c>
      <c r="L113" s="35" t="s">
        <v>593</v>
      </c>
      <c r="M113" s="35" t="s">
        <v>594</v>
      </c>
      <c r="N113" s="35" t="s">
        <v>595</v>
      </c>
      <c r="O113" s="59">
        <v>43808</v>
      </c>
      <c r="P113" s="52">
        <v>43813</v>
      </c>
      <c r="Q113" s="52">
        <v>43981</v>
      </c>
      <c r="R113" s="35" t="s">
        <v>285</v>
      </c>
      <c r="S113" s="63"/>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64"/>
      <c r="CL113" s="64"/>
      <c r="CM113" s="64"/>
      <c r="CN113" s="64"/>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c r="DQ113" s="64"/>
      <c r="DR113" s="64"/>
      <c r="DS113" s="64"/>
      <c r="DT113" s="64"/>
      <c r="DU113" s="64"/>
      <c r="DV113" s="64"/>
      <c r="DW113" s="64"/>
      <c r="DX113" s="64"/>
      <c r="DY113" s="64"/>
      <c r="DZ113" s="64"/>
      <c r="EA113" s="64"/>
      <c r="EB113" s="64"/>
      <c r="EC113" s="64"/>
      <c r="ED113" s="64"/>
      <c r="EE113" s="64"/>
      <c r="EF113" s="64"/>
      <c r="EG113" s="64"/>
      <c r="EH113" s="64"/>
      <c r="EI113" s="64"/>
      <c r="EJ113" s="64"/>
      <c r="EK113" s="64"/>
      <c r="EL113" s="64"/>
      <c r="EM113" s="64"/>
      <c r="EN113" s="64"/>
      <c r="EO113" s="64"/>
      <c r="EP113" s="64"/>
      <c r="EQ113" s="64"/>
      <c r="ER113" s="64"/>
      <c r="ES113" s="64"/>
      <c r="ET113" s="64"/>
      <c r="EU113" s="64"/>
      <c r="EV113" s="64"/>
      <c r="EW113" s="64"/>
      <c r="EX113" s="64"/>
      <c r="EY113" s="64"/>
      <c r="EZ113" s="64"/>
      <c r="FA113" s="64"/>
      <c r="FB113" s="64"/>
      <c r="FC113" s="64"/>
      <c r="FD113" s="64"/>
      <c r="FE113" s="64"/>
      <c r="FF113" s="64"/>
      <c r="FG113" s="64"/>
      <c r="FH113" s="64"/>
      <c r="FI113" s="64"/>
      <c r="FJ113" s="64"/>
      <c r="FK113" s="64"/>
      <c r="FL113" s="64"/>
      <c r="FM113" s="64"/>
      <c r="FN113" s="64"/>
      <c r="FO113" s="64"/>
      <c r="FP113" s="64"/>
      <c r="FQ113" s="64"/>
      <c r="FR113" s="64"/>
      <c r="FS113" s="64"/>
      <c r="FT113" s="64"/>
      <c r="FU113" s="64"/>
      <c r="FV113" s="64"/>
      <c r="FW113" s="64"/>
      <c r="FX113" s="64"/>
      <c r="FY113" s="64"/>
      <c r="FZ113" s="64"/>
      <c r="GA113" s="64"/>
      <c r="GB113" s="64"/>
      <c r="GC113" s="64"/>
      <c r="GD113" s="64"/>
      <c r="GE113" s="64"/>
      <c r="GF113" s="64"/>
      <c r="GG113" s="64"/>
      <c r="GH113" s="64"/>
      <c r="GI113" s="64"/>
      <c r="GJ113" s="64"/>
      <c r="GK113" s="64"/>
      <c r="GL113" s="64"/>
      <c r="GM113" s="64"/>
      <c r="GN113" s="64"/>
      <c r="GO113" s="64"/>
      <c r="GP113" s="64"/>
      <c r="GQ113" s="64"/>
      <c r="GR113" s="64"/>
      <c r="GS113" s="64"/>
      <c r="GT113" s="64"/>
      <c r="GU113" s="64"/>
      <c r="GV113" s="64"/>
      <c r="GW113" s="64"/>
      <c r="GX113" s="64"/>
      <c r="GY113" s="64"/>
      <c r="GZ113" s="64"/>
      <c r="HA113" s="64"/>
      <c r="HB113" s="64"/>
      <c r="HC113" s="64"/>
      <c r="HD113" s="64"/>
      <c r="HE113" s="64"/>
      <c r="HF113" s="64"/>
      <c r="HG113" s="64"/>
      <c r="HH113" s="64"/>
      <c r="HI113" s="64"/>
      <c r="HJ113" s="64"/>
      <c r="HK113" s="64"/>
      <c r="HL113" s="64"/>
      <c r="HM113" s="64"/>
      <c r="HN113" s="64"/>
      <c r="HO113" s="64"/>
      <c r="HP113" s="64"/>
      <c r="HQ113" s="64"/>
      <c r="HR113" s="64"/>
      <c r="HS113" s="64"/>
      <c r="HT113" s="64"/>
      <c r="HU113" s="64"/>
      <c r="HV113" s="64"/>
      <c r="HW113" s="64"/>
      <c r="HX113" s="64"/>
      <c r="HY113" s="64"/>
      <c r="HZ113" s="64"/>
      <c r="IA113" s="64"/>
      <c r="IB113" s="64"/>
      <c r="IC113" s="64"/>
      <c r="ID113" s="64"/>
      <c r="IE113" s="64"/>
      <c r="IF113" s="64"/>
      <c r="IG113" s="64"/>
      <c r="IH113" s="64"/>
      <c r="II113" s="64"/>
      <c r="IJ113" s="64"/>
      <c r="IK113" s="64"/>
      <c r="IL113" s="64"/>
      <c r="IM113" s="64"/>
      <c r="IN113" s="64"/>
      <c r="IO113" s="64"/>
    </row>
    <row r="114" spans="1:249" s="8" customFormat="1" ht="49.5" customHeight="1">
      <c r="A114" s="71" t="s">
        <v>596</v>
      </c>
      <c r="B114" s="71"/>
      <c r="C114" s="47"/>
      <c r="D114" s="35"/>
      <c r="E114" s="23"/>
      <c r="F114" s="23"/>
      <c r="G114" s="23">
        <f aca="true" t="shared" si="27" ref="G114:K114">SUM(G115:G115)</f>
        <v>50</v>
      </c>
      <c r="H114" s="23">
        <f t="shared" si="27"/>
        <v>0</v>
      </c>
      <c r="I114" s="23">
        <f t="shared" si="27"/>
        <v>0</v>
      </c>
      <c r="J114" s="23">
        <f t="shared" si="27"/>
        <v>0</v>
      </c>
      <c r="K114" s="23">
        <f t="shared" si="27"/>
        <v>50</v>
      </c>
      <c r="L114" s="23"/>
      <c r="M114" s="23"/>
      <c r="N114" s="23"/>
      <c r="O114" s="91"/>
      <c r="P114" s="23"/>
      <c r="Q114" s="23"/>
      <c r="R114" s="23"/>
      <c r="S114" s="23"/>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c r="BV114" s="94"/>
      <c r="BW114" s="94"/>
      <c r="BX114" s="94"/>
      <c r="BY114" s="94"/>
      <c r="BZ114" s="94"/>
      <c r="CA114" s="94"/>
      <c r="CB114" s="94"/>
      <c r="CC114" s="94"/>
      <c r="CD114" s="94"/>
      <c r="CE114" s="94"/>
      <c r="CF114" s="94"/>
      <c r="CG114" s="94"/>
      <c r="CH114" s="94"/>
      <c r="CI114" s="94"/>
      <c r="CJ114" s="94"/>
      <c r="CK114" s="94"/>
      <c r="CL114" s="94"/>
      <c r="CM114" s="94"/>
      <c r="CN114" s="94"/>
      <c r="CO114" s="94"/>
      <c r="CP114" s="94"/>
      <c r="CQ114" s="94"/>
      <c r="CR114" s="94"/>
      <c r="CS114" s="94"/>
      <c r="CT114" s="94"/>
      <c r="CU114" s="94"/>
      <c r="CV114" s="94"/>
      <c r="CW114" s="94"/>
      <c r="CX114" s="94"/>
      <c r="CY114" s="94"/>
      <c r="CZ114" s="94"/>
      <c r="DA114" s="94"/>
      <c r="DB114" s="94"/>
      <c r="DC114" s="94"/>
      <c r="DD114" s="94"/>
      <c r="DE114" s="94"/>
      <c r="DF114" s="94"/>
      <c r="DG114" s="94"/>
      <c r="DH114" s="94"/>
      <c r="DI114" s="94"/>
      <c r="DJ114" s="94"/>
      <c r="DK114" s="94"/>
      <c r="DL114" s="94"/>
      <c r="DM114" s="94"/>
      <c r="DN114" s="94"/>
      <c r="DO114" s="94"/>
      <c r="DP114" s="94"/>
      <c r="DQ114" s="94"/>
      <c r="DR114" s="94"/>
      <c r="DS114" s="94"/>
      <c r="DT114" s="94"/>
      <c r="DU114" s="94"/>
      <c r="DV114" s="94"/>
      <c r="DW114" s="94"/>
      <c r="DX114" s="94"/>
      <c r="DY114" s="94"/>
      <c r="DZ114" s="94"/>
      <c r="EA114" s="94"/>
      <c r="EB114" s="94"/>
      <c r="EC114" s="94"/>
      <c r="ED114" s="94"/>
      <c r="EE114" s="94"/>
      <c r="EF114" s="94"/>
      <c r="EG114" s="94"/>
      <c r="EH114" s="94"/>
      <c r="EI114" s="94"/>
      <c r="EJ114" s="94"/>
      <c r="EK114" s="94"/>
      <c r="EL114" s="94"/>
      <c r="EM114" s="94"/>
      <c r="EN114" s="94"/>
      <c r="EO114" s="94"/>
      <c r="EP114" s="94"/>
      <c r="EQ114" s="94"/>
      <c r="ER114" s="94"/>
      <c r="ES114" s="94"/>
      <c r="ET114" s="94"/>
      <c r="EU114" s="94"/>
      <c r="EV114" s="94"/>
      <c r="EW114" s="94"/>
      <c r="EX114" s="94"/>
      <c r="EY114" s="94"/>
      <c r="EZ114" s="94"/>
      <c r="FA114" s="94"/>
      <c r="FB114" s="94"/>
      <c r="FC114" s="94"/>
      <c r="FD114" s="94"/>
      <c r="FE114" s="94"/>
      <c r="FF114" s="94"/>
      <c r="FG114" s="94"/>
      <c r="FH114" s="94"/>
      <c r="FI114" s="94"/>
      <c r="FJ114" s="94"/>
      <c r="FK114" s="94"/>
      <c r="FL114" s="94"/>
      <c r="FM114" s="94"/>
      <c r="FN114" s="94"/>
      <c r="FO114" s="94"/>
      <c r="FP114" s="94"/>
      <c r="FQ114" s="94"/>
      <c r="FR114" s="94"/>
      <c r="FS114" s="94"/>
      <c r="FT114" s="94"/>
      <c r="FU114" s="94"/>
      <c r="FV114" s="94"/>
      <c r="FW114" s="94"/>
      <c r="FX114" s="94"/>
      <c r="FY114" s="94"/>
      <c r="FZ114" s="94"/>
      <c r="GA114" s="94"/>
      <c r="GB114" s="94"/>
      <c r="GC114" s="94"/>
      <c r="GD114" s="94"/>
      <c r="GE114" s="94"/>
      <c r="GF114" s="94"/>
      <c r="GG114" s="94"/>
      <c r="GH114" s="94"/>
      <c r="GI114" s="94"/>
      <c r="GJ114" s="94"/>
      <c r="GK114" s="94"/>
      <c r="GL114" s="94"/>
      <c r="GM114" s="94"/>
      <c r="GN114" s="94"/>
      <c r="GO114" s="94"/>
      <c r="GP114" s="94"/>
      <c r="GQ114" s="94"/>
      <c r="GR114" s="94"/>
      <c r="GS114" s="94"/>
      <c r="GT114" s="94"/>
      <c r="GU114" s="94"/>
      <c r="GV114" s="94"/>
      <c r="GW114" s="94"/>
      <c r="GX114" s="94"/>
      <c r="GY114" s="94"/>
      <c r="GZ114" s="94"/>
      <c r="HA114" s="94"/>
      <c r="HB114" s="94"/>
      <c r="HC114" s="94"/>
      <c r="HD114" s="94"/>
      <c r="HE114" s="94"/>
      <c r="HF114" s="94"/>
      <c r="HG114" s="94"/>
      <c r="HH114" s="94"/>
      <c r="HI114" s="94"/>
      <c r="HJ114" s="94"/>
      <c r="HK114" s="94"/>
      <c r="HL114" s="94"/>
      <c r="HM114" s="94"/>
      <c r="HN114" s="94"/>
      <c r="HO114" s="94"/>
      <c r="HP114" s="94"/>
      <c r="HQ114" s="94"/>
      <c r="HR114" s="94"/>
      <c r="HS114" s="94"/>
      <c r="HT114" s="94"/>
      <c r="HU114" s="94"/>
      <c r="HV114" s="94"/>
      <c r="HW114" s="94"/>
      <c r="HX114" s="94"/>
      <c r="HY114" s="94"/>
      <c r="HZ114" s="94"/>
      <c r="IA114" s="94"/>
      <c r="IB114" s="94"/>
      <c r="IC114" s="94"/>
      <c r="ID114" s="94"/>
      <c r="IE114" s="94"/>
      <c r="IF114" s="94"/>
      <c r="IG114" s="94"/>
      <c r="IH114" s="94"/>
      <c r="II114" s="94"/>
      <c r="IJ114" s="94"/>
      <c r="IK114" s="94"/>
      <c r="IL114" s="94"/>
      <c r="IM114" s="94"/>
      <c r="IN114" s="94"/>
      <c r="IO114" s="94"/>
    </row>
    <row r="115" spans="1:249" s="5" customFormat="1" ht="196.5" customHeight="1">
      <c r="A115" s="75">
        <v>81</v>
      </c>
      <c r="B115" s="39" t="s">
        <v>597</v>
      </c>
      <c r="C115" s="39" t="s">
        <v>598</v>
      </c>
      <c r="D115" s="39" t="s">
        <v>557</v>
      </c>
      <c r="E115" s="39" t="s">
        <v>80</v>
      </c>
      <c r="F115" s="39" t="s">
        <v>599</v>
      </c>
      <c r="G115" s="39">
        <v>50</v>
      </c>
      <c r="H115" s="39"/>
      <c r="I115" s="39"/>
      <c r="J115" s="39"/>
      <c r="K115" s="39">
        <v>50</v>
      </c>
      <c r="L115" s="39" t="s">
        <v>600</v>
      </c>
      <c r="M115" s="39" t="s">
        <v>601</v>
      </c>
      <c r="N115" s="39" t="s">
        <v>602</v>
      </c>
      <c r="O115" s="59">
        <v>43758</v>
      </c>
      <c r="P115" s="59">
        <v>43770</v>
      </c>
      <c r="Q115" s="59">
        <v>43951</v>
      </c>
      <c r="R115" s="39" t="s">
        <v>247</v>
      </c>
      <c r="S115" s="63"/>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4"/>
      <c r="CJ115" s="64"/>
      <c r="CK115" s="64"/>
      <c r="CL115" s="64"/>
      <c r="CM115" s="64"/>
      <c r="CN115" s="64"/>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c r="DY115" s="64"/>
      <c r="DZ115" s="64"/>
      <c r="EA115" s="64"/>
      <c r="EB115" s="64"/>
      <c r="EC115" s="64"/>
      <c r="ED115" s="64"/>
      <c r="EE115" s="64"/>
      <c r="EF115" s="64"/>
      <c r="EG115" s="64"/>
      <c r="EH115" s="64"/>
      <c r="EI115" s="64"/>
      <c r="EJ115" s="64"/>
      <c r="EK115" s="64"/>
      <c r="EL115" s="64"/>
      <c r="EM115" s="64"/>
      <c r="EN115" s="64"/>
      <c r="EO115" s="64"/>
      <c r="EP115" s="64"/>
      <c r="EQ115" s="64"/>
      <c r="ER115" s="64"/>
      <c r="ES115" s="64"/>
      <c r="ET115" s="64"/>
      <c r="EU115" s="64"/>
      <c r="EV115" s="64"/>
      <c r="EW115" s="64"/>
      <c r="EX115" s="64"/>
      <c r="EY115" s="64"/>
      <c r="EZ115" s="64"/>
      <c r="FA115" s="64"/>
      <c r="FB115" s="64"/>
      <c r="FC115" s="64"/>
      <c r="FD115" s="64"/>
      <c r="FE115" s="64"/>
      <c r="FF115" s="64"/>
      <c r="FG115" s="64"/>
      <c r="FH115" s="64"/>
      <c r="FI115" s="64"/>
      <c r="FJ115" s="64"/>
      <c r="FK115" s="64"/>
      <c r="FL115" s="64"/>
      <c r="FM115" s="64"/>
      <c r="FN115" s="64"/>
      <c r="FO115" s="64"/>
      <c r="FP115" s="64"/>
      <c r="FQ115" s="64"/>
      <c r="FR115" s="64"/>
      <c r="FS115" s="64"/>
      <c r="FT115" s="64"/>
      <c r="FU115" s="64"/>
      <c r="FV115" s="64"/>
      <c r="FW115" s="64"/>
      <c r="FX115" s="64"/>
      <c r="FY115" s="64"/>
      <c r="FZ115" s="64"/>
      <c r="GA115" s="64"/>
      <c r="GB115" s="64"/>
      <c r="GC115" s="64"/>
      <c r="GD115" s="64"/>
      <c r="GE115" s="64"/>
      <c r="GF115" s="64"/>
      <c r="GG115" s="64"/>
      <c r="GH115" s="64"/>
      <c r="GI115" s="64"/>
      <c r="GJ115" s="64"/>
      <c r="GK115" s="64"/>
      <c r="GL115" s="64"/>
      <c r="GM115" s="64"/>
      <c r="GN115" s="64"/>
      <c r="GO115" s="64"/>
      <c r="GP115" s="64"/>
      <c r="GQ115" s="64"/>
      <c r="GR115" s="64"/>
      <c r="GS115" s="64"/>
      <c r="GT115" s="64"/>
      <c r="GU115" s="64"/>
      <c r="GV115" s="64"/>
      <c r="GW115" s="64"/>
      <c r="GX115" s="64"/>
      <c r="GY115" s="64"/>
      <c r="GZ115" s="64"/>
      <c r="HA115" s="64"/>
      <c r="HB115" s="64"/>
      <c r="HC115" s="64"/>
      <c r="HD115" s="64"/>
      <c r="HE115" s="64"/>
      <c r="HF115" s="64"/>
      <c r="HG115" s="64"/>
      <c r="HH115" s="64"/>
      <c r="HI115" s="64"/>
      <c r="HJ115" s="64"/>
      <c r="HK115" s="64"/>
      <c r="HL115" s="64"/>
      <c r="HM115" s="64"/>
      <c r="HN115" s="64"/>
      <c r="HO115" s="64"/>
      <c r="HP115" s="64"/>
      <c r="HQ115" s="64"/>
      <c r="HR115" s="64"/>
      <c r="HS115" s="64"/>
      <c r="HT115" s="64"/>
      <c r="HU115" s="64"/>
      <c r="HV115" s="64"/>
      <c r="HW115" s="64"/>
      <c r="HX115" s="64"/>
      <c r="HY115" s="64"/>
      <c r="HZ115" s="64"/>
      <c r="IA115" s="64"/>
      <c r="IB115" s="64"/>
      <c r="IC115" s="64"/>
      <c r="ID115" s="64"/>
      <c r="IE115" s="64"/>
      <c r="IF115" s="64"/>
      <c r="IG115" s="64"/>
      <c r="IH115" s="64"/>
      <c r="II115" s="64"/>
      <c r="IJ115" s="64"/>
      <c r="IK115" s="64"/>
      <c r="IL115" s="64"/>
      <c r="IM115" s="64"/>
      <c r="IN115" s="64"/>
      <c r="IO115" s="64"/>
    </row>
    <row r="116" spans="1:249" s="8" customFormat="1" ht="49.5" customHeight="1">
      <c r="A116" s="71" t="s">
        <v>603</v>
      </c>
      <c r="B116" s="71"/>
      <c r="C116" s="86"/>
      <c r="D116" s="87"/>
      <c r="E116" s="88"/>
      <c r="F116" s="88"/>
      <c r="G116" s="42">
        <f aca="true" t="shared" si="28" ref="G116:K116">G117</f>
        <v>20</v>
      </c>
      <c r="H116" s="42">
        <f t="shared" si="28"/>
        <v>0</v>
      </c>
      <c r="I116" s="42">
        <f t="shared" si="28"/>
        <v>0</v>
      </c>
      <c r="J116" s="42">
        <f t="shared" si="28"/>
        <v>0</v>
      </c>
      <c r="K116" s="42">
        <f t="shared" si="28"/>
        <v>20</v>
      </c>
      <c r="L116" s="92"/>
      <c r="M116" s="92"/>
      <c r="N116" s="92"/>
      <c r="O116" s="93"/>
      <c r="P116" s="92"/>
      <c r="Q116" s="92"/>
      <c r="R116" s="92"/>
      <c r="S116" s="88"/>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4"/>
      <c r="BX116" s="94"/>
      <c r="BY116" s="94"/>
      <c r="BZ116" s="94"/>
      <c r="CA116" s="94"/>
      <c r="CB116" s="94"/>
      <c r="CC116" s="94"/>
      <c r="CD116" s="94"/>
      <c r="CE116" s="94"/>
      <c r="CF116" s="94"/>
      <c r="CG116" s="94"/>
      <c r="CH116" s="94"/>
      <c r="CI116" s="94"/>
      <c r="CJ116" s="94"/>
      <c r="CK116" s="94"/>
      <c r="CL116" s="94"/>
      <c r="CM116" s="94"/>
      <c r="CN116" s="94"/>
      <c r="CO116" s="94"/>
      <c r="CP116" s="94"/>
      <c r="CQ116" s="94"/>
      <c r="CR116" s="94"/>
      <c r="CS116" s="94"/>
      <c r="CT116" s="94"/>
      <c r="CU116" s="94"/>
      <c r="CV116" s="94"/>
      <c r="CW116" s="94"/>
      <c r="CX116" s="94"/>
      <c r="CY116" s="94"/>
      <c r="CZ116" s="94"/>
      <c r="DA116" s="94"/>
      <c r="DB116" s="94"/>
      <c r="DC116" s="94"/>
      <c r="DD116" s="94"/>
      <c r="DE116" s="94"/>
      <c r="DF116" s="94"/>
      <c r="DG116" s="94"/>
      <c r="DH116" s="94"/>
      <c r="DI116" s="94"/>
      <c r="DJ116" s="94"/>
      <c r="DK116" s="94"/>
      <c r="DL116" s="94"/>
      <c r="DM116" s="94"/>
      <c r="DN116" s="94"/>
      <c r="DO116" s="94"/>
      <c r="DP116" s="94"/>
      <c r="DQ116" s="94"/>
      <c r="DR116" s="94"/>
      <c r="DS116" s="94"/>
      <c r="DT116" s="94"/>
      <c r="DU116" s="94"/>
      <c r="DV116" s="94"/>
      <c r="DW116" s="94"/>
      <c r="DX116" s="94"/>
      <c r="DY116" s="94"/>
      <c r="DZ116" s="94"/>
      <c r="EA116" s="94"/>
      <c r="EB116" s="94"/>
      <c r="EC116" s="94"/>
      <c r="ED116" s="94"/>
      <c r="EE116" s="94"/>
      <c r="EF116" s="94"/>
      <c r="EG116" s="94"/>
      <c r="EH116" s="94"/>
      <c r="EI116" s="94"/>
      <c r="EJ116" s="94"/>
      <c r="EK116" s="94"/>
      <c r="EL116" s="94"/>
      <c r="EM116" s="94"/>
      <c r="EN116" s="94"/>
      <c r="EO116" s="94"/>
      <c r="EP116" s="94"/>
      <c r="EQ116" s="94"/>
      <c r="ER116" s="94"/>
      <c r="ES116" s="94"/>
      <c r="ET116" s="94"/>
      <c r="EU116" s="94"/>
      <c r="EV116" s="94"/>
      <c r="EW116" s="94"/>
      <c r="EX116" s="94"/>
      <c r="EY116" s="94"/>
      <c r="EZ116" s="94"/>
      <c r="FA116" s="94"/>
      <c r="FB116" s="94"/>
      <c r="FC116" s="94"/>
      <c r="FD116" s="94"/>
      <c r="FE116" s="94"/>
      <c r="FF116" s="94"/>
      <c r="FG116" s="94"/>
      <c r="FH116" s="94"/>
      <c r="FI116" s="94"/>
      <c r="FJ116" s="94"/>
      <c r="FK116" s="94"/>
      <c r="FL116" s="94"/>
      <c r="FM116" s="94"/>
      <c r="FN116" s="94"/>
      <c r="FO116" s="94"/>
      <c r="FP116" s="94"/>
      <c r="FQ116" s="94"/>
      <c r="FR116" s="94"/>
      <c r="FS116" s="94"/>
      <c r="FT116" s="94"/>
      <c r="FU116" s="94"/>
      <c r="FV116" s="94"/>
      <c r="FW116" s="94"/>
      <c r="FX116" s="94"/>
      <c r="FY116" s="94"/>
      <c r="FZ116" s="94"/>
      <c r="GA116" s="94"/>
      <c r="GB116" s="94"/>
      <c r="GC116" s="94"/>
      <c r="GD116" s="94"/>
      <c r="GE116" s="94"/>
      <c r="GF116" s="94"/>
      <c r="GG116" s="94"/>
      <c r="GH116" s="94"/>
      <c r="GI116" s="94"/>
      <c r="GJ116" s="94"/>
      <c r="GK116" s="94"/>
      <c r="GL116" s="94"/>
      <c r="GM116" s="94"/>
      <c r="GN116" s="94"/>
      <c r="GO116" s="94"/>
      <c r="GP116" s="94"/>
      <c r="GQ116" s="94"/>
      <c r="GR116" s="94"/>
      <c r="GS116" s="94"/>
      <c r="GT116" s="94"/>
      <c r="GU116" s="94"/>
      <c r="GV116" s="94"/>
      <c r="GW116" s="94"/>
      <c r="GX116" s="94"/>
      <c r="GY116" s="94"/>
      <c r="GZ116" s="94"/>
      <c r="HA116" s="94"/>
      <c r="HB116" s="94"/>
      <c r="HC116" s="94"/>
      <c r="HD116" s="94"/>
      <c r="HE116" s="94"/>
      <c r="HF116" s="94"/>
      <c r="HG116" s="94"/>
      <c r="HH116" s="94"/>
      <c r="HI116" s="94"/>
      <c r="HJ116" s="94"/>
      <c r="HK116" s="94"/>
      <c r="HL116" s="94"/>
      <c r="HM116" s="94"/>
      <c r="HN116" s="94"/>
      <c r="HO116" s="94"/>
      <c r="HP116" s="94"/>
      <c r="HQ116" s="94"/>
      <c r="HR116" s="94"/>
      <c r="HS116" s="94"/>
      <c r="HT116" s="94"/>
      <c r="HU116" s="94"/>
      <c r="HV116" s="94"/>
      <c r="HW116" s="94"/>
      <c r="HX116" s="94"/>
      <c r="HY116" s="94"/>
      <c r="HZ116" s="94"/>
      <c r="IA116" s="94"/>
      <c r="IB116" s="94"/>
      <c r="IC116" s="94"/>
      <c r="ID116" s="94"/>
      <c r="IE116" s="94"/>
      <c r="IF116" s="94"/>
      <c r="IG116" s="94"/>
      <c r="IH116" s="94"/>
      <c r="II116" s="94"/>
      <c r="IJ116" s="94"/>
      <c r="IK116" s="94"/>
      <c r="IL116" s="94"/>
      <c r="IM116" s="94"/>
      <c r="IN116" s="94"/>
      <c r="IO116" s="94"/>
    </row>
    <row r="117" spans="1:249" s="5" customFormat="1" ht="258.75" customHeight="1">
      <c r="A117" s="75">
        <v>82</v>
      </c>
      <c r="B117" s="39" t="s">
        <v>604</v>
      </c>
      <c r="C117" s="39" t="s">
        <v>605</v>
      </c>
      <c r="D117" s="39" t="s">
        <v>606</v>
      </c>
      <c r="E117" s="39" t="s">
        <v>147</v>
      </c>
      <c r="F117" s="39" t="s">
        <v>607</v>
      </c>
      <c r="G117" s="39">
        <v>20</v>
      </c>
      <c r="H117" s="39"/>
      <c r="I117" s="39"/>
      <c r="J117" s="39"/>
      <c r="K117" s="39">
        <v>20</v>
      </c>
      <c r="L117" s="39" t="s">
        <v>323</v>
      </c>
      <c r="M117" s="39" t="s">
        <v>608</v>
      </c>
      <c r="N117" s="39" t="s">
        <v>609</v>
      </c>
      <c r="O117" s="59">
        <v>43779</v>
      </c>
      <c r="P117" s="59">
        <v>43782</v>
      </c>
      <c r="Q117" s="59">
        <v>43799</v>
      </c>
      <c r="R117" s="39" t="s">
        <v>410</v>
      </c>
      <c r="S117" s="63"/>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4"/>
      <c r="CI117" s="64"/>
      <c r="CJ117" s="64"/>
      <c r="CK117" s="64"/>
      <c r="CL117" s="64"/>
      <c r="CM117" s="64"/>
      <c r="CN117" s="64"/>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c r="DY117" s="64"/>
      <c r="DZ117" s="64"/>
      <c r="EA117" s="64"/>
      <c r="EB117" s="64"/>
      <c r="EC117" s="64"/>
      <c r="ED117" s="64"/>
      <c r="EE117" s="64"/>
      <c r="EF117" s="64"/>
      <c r="EG117" s="64"/>
      <c r="EH117" s="64"/>
      <c r="EI117" s="64"/>
      <c r="EJ117" s="64"/>
      <c r="EK117" s="64"/>
      <c r="EL117" s="64"/>
      <c r="EM117" s="64"/>
      <c r="EN117" s="64"/>
      <c r="EO117" s="64"/>
      <c r="EP117" s="64"/>
      <c r="EQ117" s="64"/>
      <c r="ER117" s="64"/>
      <c r="ES117" s="64"/>
      <c r="ET117" s="64"/>
      <c r="EU117" s="64"/>
      <c r="EV117" s="64"/>
      <c r="EW117" s="64"/>
      <c r="EX117" s="64"/>
      <c r="EY117" s="64"/>
      <c r="EZ117" s="64"/>
      <c r="FA117" s="64"/>
      <c r="FB117" s="64"/>
      <c r="FC117" s="64"/>
      <c r="FD117" s="64"/>
      <c r="FE117" s="64"/>
      <c r="FF117" s="64"/>
      <c r="FG117" s="64"/>
      <c r="FH117" s="64"/>
      <c r="FI117" s="64"/>
      <c r="FJ117" s="64"/>
      <c r="FK117" s="64"/>
      <c r="FL117" s="64"/>
      <c r="FM117" s="64"/>
      <c r="FN117" s="64"/>
      <c r="FO117" s="64"/>
      <c r="FP117" s="64"/>
      <c r="FQ117" s="64"/>
      <c r="FR117" s="64"/>
      <c r="FS117" s="64"/>
      <c r="FT117" s="64"/>
      <c r="FU117" s="64"/>
      <c r="FV117" s="64"/>
      <c r="FW117" s="64"/>
      <c r="FX117" s="64"/>
      <c r="FY117" s="64"/>
      <c r="FZ117" s="64"/>
      <c r="GA117" s="64"/>
      <c r="GB117" s="64"/>
      <c r="GC117" s="64"/>
      <c r="GD117" s="64"/>
      <c r="GE117" s="64"/>
      <c r="GF117" s="64"/>
      <c r="GG117" s="64"/>
      <c r="GH117" s="64"/>
      <c r="GI117" s="64"/>
      <c r="GJ117" s="64"/>
      <c r="GK117" s="64"/>
      <c r="GL117" s="64"/>
      <c r="GM117" s="64"/>
      <c r="GN117" s="64"/>
      <c r="GO117" s="64"/>
      <c r="GP117" s="64"/>
      <c r="GQ117" s="64"/>
      <c r="GR117" s="64"/>
      <c r="GS117" s="64"/>
      <c r="GT117" s="64"/>
      <c r="GU117" s="64"/>
      <c r="GV117" s="64"/>
      <c r="GW117" s="64"/>
      <c r="GX117" s="64"/>
      <c r="GY117" s="64"/>
      <c r="GZ117" s="64"/>
      <c r="HA117" s="64"/>
      <c r="HB117" s="64"/>
      <c r="HC117" s="64"/>
      <c r="HD117" s="64"/>
      <c r="HE117" s="64"/>
      <c r="HF117" s="64"/>
      <c r="HG117" s="64"/>
      <c r="HH117" s="64"/>
      <c r="HI117" s="64"/>
      <c r="HJ117" s="64"/>
      <c r="HK117" s="64"/>
      <c r="HL117" s="64"/>
      <c r="HM117" s="64"/>
      <c r="HN117" s="64"/>
      <c r="HO117" s="64"/>
      <c r="HP117" s="64"/>
      <c r="HQ117" s="64"/>
      <c r="HR117" s="64"/>
      <c r="HS117" s="64"/>
      <c r="HT117" s="64"/>
      <c r="HU117" s="64"/>
      <c r="HV117" s="64"/>
      <c r="HW117" s="64"/>
      <c r="HX117" s="64"/>
      <c r="HY117" s="64"/>
      <c r="HZ117" s="64"/>
      <c r="IA117" s="64"/>
      <c r="IB117" s="64"/>
      <c r="IC117" s="64"/>
      <c r="ID117" s="64"/>
      <c r="IE117" s="64"/>
      <c r="IF117" s="64"/>
      <c r="IG117" s="64"/>
      <c r="IH117" s="64"/>
      <c r="II117" s="64"/>
      <c r="IJ117" s="64"/>
      <c r="IK117" s="64"/>
      <c r="IL117" s="64"/>
      <c r="IM117" s="64"/>
      <c r="IN117" s="64"/>
      <c r="IO117" s="64"/>
    </row>
    <row r="132" ht="30" customHeight="1">
      <c r="J132" s="14" t="s">
        <v>610</v>
      </c>
    </row>
  </sheetData>
  <sheetProtection/>
  <mergeCells count="43">
    <mergeCell ref="A1:B1"/>
    <mergeCell ref="A2:S2"/>
    <mergeCell ref="A3:C3"/>
    <mergeCell ref="E4:F4"/>
    <mergeCell ref="G4:K4"/>
    <mergeCell ref="O4:R4"/>
    <mergeCell ref="A6:F6"/>
    <mergeCell ref="A7:F7"/>
    <mergeCell ref="A8:B8"/>
    <mergeCell ref="A20:B20"/>
    <mergeCell ref="A39:B39"/>
    <mergeCell ref="A42:B42"/>
    <mergeCell ref="A45:B45"/>
    <mergeCell ref="A48:B48"/>
    <mergeCell ref="A52:B52"/>
    <mergeCell ref="A54:B54"/>
    <mergeCell ref="A56:B56"/>
    <mergeCell ref="A57:B57"/>
    <mergeCell ref="A62:B62"/>
    <mergeCell ref="A64:B64"/>
    <mergeCell ref="A67:B67"/>
    <mergeCell ref="A69:B69"/>
    <mergeCell ref="A70:B70"/>
    <mergeCell ref="A74:B74"/>
    <mergeCell ref="A76:B76"/>
    <mergeCell ref="A80:B80"/>
    <mergeCell ref="A82:B82"/>
    <mergeCell ref="A86:B86"/>
    <mergeCell ref="A89:B89"/>
    <mergeCell ref="A96:B96"/>
    <mergeCell ref="A99:B99"/>
    <mergeCell ref="A102:B102"/>
    <mergeCell ref="A107:B107"/>
    <mergeCell ref="A112:B112"/>
    <mergeCell ref="A114:B114"/>
    <mergeCell ref="A116:B116"/>
    <mergeCell ref="A4:A5"/>
    <mergeCell ref="B4:B5"/>
    <mergeCell ref="D4:D5"/>
    <mergeCell ref="L4:L5"/>
    <mergeCell ref="M4:M5"/>
    <mergeCell ref="N4:N5"/>
    <mergeCell ref="S4:S5"/>
  </mergeCells>
  <printOptions horizontalCentered="1"/>
  <pageMargins left="0.38958333333333334" right="0.38958333333333334" top="0.7083333333333334" bottom="0.5902777777777778" header="0.22013888888888888" footer="0.5902777777777778"/>
  <pageSetup fitToHeight="0" fitToWidth="1" horizontalDpi="600" verticalDpi="600" orientation="landscape" paperSize="8" scale="53"/>
  <headerFooter scaleWithDoc="0" alignWithMargins="0">
    <oddFooter>&amp;C&amp;18第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秋雨倾城</cp:lastModifiedBy>
  <cp:lastPrinted>2019-03-11T04:14:40Z</cp:lastPrinted>
  <dcterms:created xsi:type="dcterms:W3CDTF">2016-11-29T02:46:11Z</dcterms:created>
  <dcterms:modified xsi:type="dcterms:W3CDTF">2020-07-04T02:42:09Z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ies>
</file>