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00" activeTab="0"/>
  </bookViews>
  <sheets>
    <sheet name="Sheet1_27" sheetId="1" r:id="rId1"/>
    <sheet name="Sheet1" sheetId="2" r:id="rId2"/>
    <sheet name="Sheet3" sheetId="3" r:id="rId3"/>
    <sheet name="bak" sheetId="4" r:id="rId4"/>
  </sheets>
  <definedNames>
    <definedName name="_xlnm.Print_Area" localSheetId="1">'Sheet1'!$A$1:$N$188</definedName>
    <definedName name="_xlnm.Print_Area" localSheetId="0">'Sheet1_27'!$A$1:$M$195</definedName>
  </definedNames>
  <calcPr fullCalcOnLoad="1"/>
</workbook>
</file>

<file path=xl/sharedStrings.xml><?xml version="1.0" encoding="utf-8"?>
<sst xmlns="http://schemas.openxmlformats.org/spreadsheetml/2006/main" count="1528" uniqueCount="294">
  <si>
    <t>申请单位（盖章）：</t>
  </si>
  <si>
    <t>时间：       年     月     日</t>
  </si>
  <si>
    <t>单位：万元</t>
  </si>
  <si>
    <t>序号</t>
  </si>
  <si>
    <t>项目名称</t>
  </si>
  <si>
    <t>建设性质</t>
  </si>
  <si>
    <t>项目投资（万元）</t>
  </si>
  <si>
    <t>建设内容</t>
  </si>
  <si>
    <t>建设期限</t>
  </si>
  <si>
    <t>是否已评审</t>
  </si>
  <si>
    <t>项目效益</t>
  </si>
  <si>
    <t>备注</t>
  </si>
  <si>
    <t>受益村数</t>
  </si>
  <si>
    <t>受益人数</t>
  </si>
  <si>
    <t>行政村数</t>
  </si>
  <si>
    <t>其中贫困村数</t>
  </si>
  <si>
    <t>其中贫困人数</t>
  </si>
  <si>
    <t>合计</t>
  </si>
  <si>
    <t>通村公路合计</t>
  </si>
  <si>
    <t>马庄回族乡 张庄-环城路</t>
  </si>
  <si>
    <t>改建</t>
  </si>
  <si>
    <t>4.5米宽，18厘米厚水泥混凝土道路</t>
  </si>
  <si>
    <t>马庄回族乡 华韩-邵黄线</t>
  </si>
  <si>
    <t>龚店乡 台马-龚田线</t>
  </si>
  <si>
    <t>4.5米宽，5厘米厚沥青混凝土道路</t>
  </si>
  <si>
    <t>龚店乡 台刘-边庄</t>
  </si>
  <si>
    <t>龚店乡 台辛线-王庄</t>
  </si>
  <si>
    <t>龚店乡 台辛线-台刘</t>
  </si>
  <si>
    <t>龚店乡 边庄—台马</t>
  </si>
  <si>
    <t>龚店乡 龚北村道</t>
  </si>
  <si>
    <t>水寨乡 时南线-前白观</t>
  </si>
  <si>
    <t>水寨乡 时南线-关庙李</t>
  </si>
  <si>
    <t>水寨乡 太康—天边徐</t>
  </si>
  <si>
    <t>廉村镇 柏树杜-水郭</t>
  </si>
  <si>
    <t>1358</t>
  </si>
  <si>
    <t>廉村镇 时南线-甘刘</t>
  </si>
  <si>
    <t>廉村镇 穆寨-台杨</t>
  </si>
  <si>
    <t>廉村镇 王丰贞-廉前线</t>
  </si>
  <si>
    <t>九龙街道办事处 秦赵-东秦赵</t>
  </si>
  <si>
    <t>九龙街道办事处 张疙瘩-叶鲁路</t>
  </si>
  <si>
    <t>九龙街道办事处 杨庄村道</t>
  </si>
  <si>
    <t>九龙街道办事处 刘疙瘩-叶鲁路</t>
  </si>
  <si>
    <t>九龙街道办事处 大林头南村道</t>
  </si>
  <si>
    <t>昆阳街道办事处 叶沙路—南大乔组—许南大道</t>
  </si>
  <si>
    <t>昆阳街道办事处 孟南-大王庄</t>
  </si>
  <si>
    <t>昆阳街道办事处 潘寨-沟王-苗南线</t>
  </si>
  <si>
    <t>5米宽，5厘米厚沥青混凝土道路</t>
  </si>
  <si>
    <t>昆阳街道办事处 程庄-湾李</t>
  </si>
  <si>
    <t>昆阳街道办事处 聂楼—快速通道</t>
  </si>
  <si>
    <t>叶县2018年交通扶贫项目计划表</t>
  </si>
  <si>
    <t>实测长度</t>
  </si>
  <si>
    <t>计划长度</t>
  </si>
  <si>
    <t>增加或减少</t>
  </si>
  <si>
    <t>洪庄杨乡 曹李村道</t>
  </si>
  <si>
    <t>现路基3米，拟建水泥砼面层，需扩路基</t>
  </si>
  <si>
    <t>改路线</t>
  </si>
  <si>
    <t>洪庄杨乡 八牛营-庙洪线</t>
  </si>
  <si>
    <t>现路基6.5米，拟建沥青砼面层，可实施</t>
  </si>
  <si>
    <t>洪庄杨乡 石王-庙洪线-河北高</t>
  </si>
  <si>
    <t>洪庄杨乡 庙洪线-湛河董桥</t>
  </si>
  <si>
    <t>现路基4.5米，拟建沥青砼面层，需扩路基</t>
  </si>
  <si>
    <t>洪庄杨乡 麦刘-边桥</t>
  </si>
  <si>
    <t>洪庄杨乡 沟刘-蔺庄</t>
  </si>
  <si>
    <t>现路基4米-4.5米，拟建水泥砼面层，需扩路基</t>
  </si>
  <si>
    <t>洪庄杨乡 王湾-王庄</t>
  </si>
  <si>
    <t>洪庄杨乡 王庄-洛岗</t>
  </si>
  <si>
    <t>现路基4米-4.5米，拟建沥青砼面层，需扩路基</t>
  </si>
  <si>
    <t>洪庄杨乡 炼石店-洛南</t>
  </si>
  <si>
    <t>洪庄杨乡 洛岗村道</t>
  </si>
  <si>
    <t>龚店乡 贺渡口—贺北路</t>
  </si>
  <si>
    <t>龚店乡 前棠村道</t>
  </si>
  <si>
    <t>现路基4.5米，拟建水泥砼面层，需扩路基</t>
  </si>
  <si>
    <t>龚店乡 工业路-后棠</t>
  </si>
  <si>
    <t>龚店乡 叶寨-夏寨</t>
  </si>
  <si>
    <t>现路基4米，拟建水泥砼面层，需扩路基</t>
  </si>
  <si>
    <t>龚店乡 汝坟店村道</t>
  </si>
  <si>
    <t>龚店乡 台辛线—辛庄</t>
  </si>
  <si>
    <t>1.79km</t>
  </si>
  <si>
    <t>九龙街道办事处 西李庄-生命快速通道</t>
  </si>
  <si>
    <t>现无路基，拟建水泥砼面层，需扩路基</t>
  </si>
  <si>
    <t>现路基5米，拟建水泥砼面层，可实施</t>
  </si>
  <si>
    <t>现路基5.5米，拟建沥青砼面层，可实施</t>
  </si>
  <si>
    <t>现路基4.5-5.5米，拟建沥青砼面层，需扩路基</t>
  </si>
  <si>
    <t>现路基5米，拟建沥青砼面层，可实施</t>
  </si>
  <si>
    <t>辛店镇 赵寨—油坊李—东柳庄</t>
  </si>
  <si>
    <t>辛店镇 雷草洼—杨茂吴</t>
  </si>
  <si>
    <t>现路基3.5-4.5米，拟建水泥砼面层，需扩路基</t>
  </si>
  <si>
    <t>辛店镇 徐庄—铁佛寺</t>
  </si>
  <si>
    <t>辛店镇 小李庄-洪辛线</t>
  </si>
  <si>
    <t>现路基3.5-4.5米，拟建沥青砼面层，需扩路基</t>
  </si>
  <si>
    <t>辛店镇 东白庄村道</t>
  </si>
  <si>
    <t>辛店镇 杨八缸村道</t>
  </si>
  <si>
    <t>辛店镇 龚庄-聂庄</t>
  </si>
  <si>
    <t>辛店镇 平桐线-田寨-栗沟</t>
  </si>
  <si>
    <t>该里程</t>
  </si>
  <si>
    <t>辛店镇 南房庄村道</t>
  </si>
  <si>
    <t>辛店镇 李寨-小邓庄</t>
  </si>
  <si>
    <t>现路基4米，拟建沥青砼面层，需扩路基</t>
  </si>
  <si>
    <t>辛店镇 平桐路—油坊李</t>
  </si>
  <si>
    <t>辛店镇 平桐线—杨喜沟</t>
  </si>
  <si>
    <t>辛店镇 水库路—铁佛寺</t>
  </si>
  <si>
    <t>叶邑镇 南大营-华庄</t>
  </si>
  <si>
    <t>叶邑镇 南水城-大王庄</t>
  </si>
  <si>
    <t>叶邑镇 大乔-新村</t>
  </si>
  <si>
    <t>现路基4米-4.6米，拟建沥青砼面层，需扩路基</t>
  </si>
  <si>
    <t>叶邑镇 小乔-逍白线</t>
  </si>
  <si>
    <t>现路基3.5米-4.5米，拟建沥青砼面层，需扩路基</t>
  </si>
  <si>
    <t>叶邑镇 连湾—权沈线</t>
  </si>
  <si>
    <t>叶邑镇 王庄-兰庄</t>
  </si>
  <si>
    <t>叶邑镇 许南路丁庄—高庄</t>
  </si>
  <si>
    <t>叶邑镇 宋寨—小兰庄</t>
  </si>
  <si>
    <t>叶邑镇 平桐路—娄郭</t>
  </si>
  <si>
    <t>叶邑镇 李闫庄-安庄</t>
  </si>
  <si>
    <t>叶邑镇 平龙路-安庄-小王庄</t>
  </si>
  <si>
    <t>叶邑镇 邮亭-逍白线</t>
  </si>
  <si>
    <t>盐都街道办事处 余庄-东环乡路</t>
  </si>
  <si>
    <t>水泥混凝土道路</t>
  </si>
  <si>
    <t>盐都街道办事处 叶邓路—草厂庾-文化路</t>
  </si>
  <si>
    <t>直接铺装沥青混凝土面层</t>
  </si>
  <si>
    <t>盐都街道办事处 东环乡路-胡村</t>
  </si>
  <si>
    <t>盐都街道办事处 程寨-水闸</t>
  </si>
  <si>
    <t>常村镇 大毛庄-镇政府</t>
  </si>
  <si>
    <t>现路基6m-5m，拟建沥青砼面层，需扩路基</t>
  </si>
  <si>
    <t>常村镇 柳树王-吴庄</t>
  </si>
  <si>
    <t>现路基3m，拟建水泥砼面层，需扩路基</t>
  </si>
  <si>
    <t>常村镇 黄湾-二道路岭</t>
  </si>
  <si>
    <t>常村镇 暖泉-东岗</t>
  </si>
  <si>
    <t>常村镇 南马庄-海庄</t>
  </si>
  <si>
    <t>现路基5.5m，拟建沥青砼面层，需扩路基</t>
  </si>
  <si>
    <t>常村镇 府君庙-石院墙</t>
  </si>
  <si>
    <t>现路基6m，拟建水泥砼面层，需扩路基</t>
  </si>
  <si>
    <t>常村镇 月台-张庄</t>
  </si>
  <si>
    <t>现路基4m，拟建水泥砼面层，需扩路基</t>
  </si>
  <si>
    <t>常村镇 召庄-栗林店</t>
  </si>
  <si>
    <t>现路基3m-6m，拟建水泥砼面层，需扩路基</t>
  </si>
  <si>
    <t>常村镇 桑园-逍白线</t>
  </si>
  <si>
    <t>现路基5m，拟建水泥砼面层，需扩路基</t>
  </si>
  <si>
    <t>常村镇 养凤沟-双庙</t>
  </si>
  <si>
    <t>常村镇 大郭沟-刘家岗</t>
  </si>
  <si>
    <t>现路基2.5m，拟建水泥砼面层，需扩路基</t>
  </si>
  <si>
    <t>邓李乡 湾李村道</t>
  </si>
  <si>
    <t>现路基4.5米，拟建水泥砼面层，可实施</t>
  </si>
  <si>
    <t>邓李乡 河马村道</t>
  </si>
  <si>
    <t>邓李乡 康营-洪辛线</t>
  </si>
  <si>
    <t>邓李乡 璋环寺-军张村</t>
  </si>
  <si>
    <t>水寨乡 时南线—蒋庄</t>
  </si>
  <si>
    <t>水寨乡 屈庄—桃奉</t>
  </si>
  <si>
    <t>水寨乡 时南线—丁华-小庄王</t>
  </si>
  <si>
    <t>水寨乡 前白观-申王</t>
  </si>
  <si>
    <t>水寨乡 余寨-张候庄</t>
  </si>
  <si>
    <t>现路基4米-4.5米，拟建水泥砼面层，可实施</t>
  </si>
  <si>
    <t>水寨乡 桥头张-黄时线</t>
  </si>
  <si>
    <t>廉村镇 西张庄村道</t>
  </si>
  <si>
    <t>现路基路基5m，拟建水泥砼面层，需扩路基</t>
  </si>
  <si>
    <t>廉村镇 时南线-王博儒</t>
  </si>
  <si>
    <t>现路基宽4.5m砼路</t>
  </si>
  <si>
    <t>已修</t>
  </si>
  <si>
    <t>廉村镇 廉前线-何庄-小庄王</t>
  </si>
  <si>
    <t>现路基路基5m，拟建水泥砼面层，可实施</t>
  </si>
  <si>
    <t>廉村镇 老龚庄-袁庄</t>
  </si>
  <si>
    <t>廉村镇 陈湾-洪辛线</t>
  </si>
  <si>
    <t>廉村镇 汪庄-洪辛线</t>
  </si>
  <si>
    <t>廉村镇 新顾-崔王</t>
  </si>
  <si>
    <t>廉村镇 叶廉路-后王-路庄</t>
  </si>
  <si>
    <t>现路基4.5-5米，拟建沥青砼面层，需扩路基</t>
  </si>
  <si>
    <t>廉村镇 肖马-甘刘</t>
  </si>
  <si>
    <t>现路基路基4.5m，拟建水泥砼面层，需扩路基</t>
  </si>
  <si>
    <t>保安镇 文寨—刘庵—米庵</t>
  </si>
  <si>
    <t>采用加铺水泥混凝土路面方案。</t>
  </si>
  <si>
    <t>保安镇 三村村道</t>
  </si>
  <si>
    <t>现状路面为4.5米混凝土路面。病害处理后铺筑平均18厘米水泥稳定碎石+5厘米沥青面层。</t>
  </si>
  <si>
    <t>.</t>
  </si>
  <si>
    <t>保安镇 大辛庄村道</t>
  </si>
  <si>
    <t>保安镇 夏园-西南坡</t>
  </si>
  <si>
    <t>保安镇 许南路-尹庄-李湾</t>
  </si>
  <si>
    <t>现状路面为3米混凝土路面。加宽与病害处理后铺筑平均18厘米水泥稳定碎石+5厘米沥青面层。</t>
  </si>
  <si>
    <t>田庄乡 王老四-邵金线</t>
  </si>
  <si>
    <t>田庄乡 后瓦路-朱庄</t>
  </si>
  <si>
    <t>现路基3.5米，拟建水泥砼面层，需扩路基</t>
  </si>
  <si>
    <t>田庄乡 后党-村部</t>
  </si>
  <si>
    <t>田庄乡 罗庄-工业路</t>
  </si>
  <si>
    <t>田庄乡 谭庄-工业路</t>
  </si>
  <si>
    <t>田庄乡 小刘庄-工业路</t>
  </si>
  <si>
    <t>田庄乡 小王庄-后瓦路</t>
  </si>
  <si>
    <t>田庄乡 常庄-郑南公路</t>
  </si>
  <si>
    <t>田庄乡 尤潦-郑南公路</t>
  </si>
  <si>
    <t>田庄乡 梁寨-尤潦</t>
  </si>
  <si>
    <t>田庄乡 小李庄-梁寨</t>
  </si>
  <si>
    <t>田庄乡 小牛庄-梁寨</t>
  </si>
  <si>
    <t>田庄乡 崔庄-邵金线</t>
  </si>
  <si>
    <t>田庄乡 仙小线-邵桥</t>
  </si>
  <si>
    <t>现路基3.5米，拟建沥青砼面层，需扩路基</t>
  </si>
  <si>
    <t>田庄乡 后马路-三官庙</t>
  </si>
  <si>
    <t>田庄乡 牛庄-黄营</t>
  </si>
  <si>
    <t>田庄乡 张申庄-叶沙路</t>
  </si>
  <si>
    <t>夏李乡 董湖-任店岗</t>
  </si>
  <si>
    <t>夏李乡 小集-金柴线</t>
  </si>
  <si>
    <t>夏李乡 姜园村-金柴线</t>
  </si>
  <si>
    <t>夏李乡 前董村-砚台-小樊庄</t>
  </si>
  <si>
    <t>现路基7米，拟建沥青砼面层，可实施</t>
  </si>
  <si>
    <t>夏李乡 葛庄-板厂-苗庄</t>
  </si>
  <si>
    <t>现路基3.5m-5m,拟建水泥砼面层，需扩路基</t>
  </si>
  <si>
    <t>夏李乡 侯庄-平龙路</t>
  </si>
  <si>
    <t>夏李乡 彦岭村-蛮子营</t>
  </si>
  <si>
    <t>夏李乡 平桐路-田庄-大邹营</t>
  </si>
  <si>
    <t>原水泥砼路面3.5m，沥青砼结构</t>
  </si>
  <si>
    <t>夏李乡 平桐路-岳楼</t>
  </si>
  <si>
    <t>现路基7m-6.5m，拟建沥青砼面层，可实施</t>
  </si>
  <si>
    <t>夏李乡 孟沟-三户王</t>
  </si>
  <si>
    <t>夏李乡 丁铁线-牛头里</t>
  </si>
  <si>
    <t>任店镇 刘岭—宋营—刘疙瘩营</t>
  </si>
  <si>
    <t>现路基4.5m-4m，拟建沥青砼面层，需扩路基</t>
  </si>
  <si>
    <t>任店镇 寺西村道</t>
  </si>
  <si>
    <t>任店镇 尚武营-平桐路</t>
  </si>
  <si>
    <t>现路基6.5m，拟建沥青砼面层，可实施</t>
  </si>
  <si>
    <t>任店镇 新营村道</t>
  </si>
  <si>
    <t>现路基3m-4m，拟建水泥砼面层，需扩路基</t>
  </si>
  <si>
    <t>任店镇 汪营-寺克路</t>
  </si>
  <si>
    <t>现路基7m，拟建沥青砼面层，可实施</t>
  </si>
  <si>
    <t>任店镇 中其营-寺克路</t>
  </si>
  <si>
    <t>现路基3.5m，拟建水泥砼面层，需扩路基</t>
  </si>
  <si>
    <t>任店镇 辉岭营东村-后瓦路</t>
  </si>
  <si>
    <t>任店镇 辉岭营西村-四机部</t>
  </si>
  <si>
    <t>现路基4m，拟建沥青砼面层，需扩路基</t>
  </si>
  <si>
    <t>任店镇 秋河-平桐路</t>
  </si>
  <si>
    <t>任店镇 庞汪线-屈庄-平桐路</t>
  </si>
  <si>
    <t>现路基5m，拟建沥青砼面层，需扩路基</t>
  </si>
  <si>
    <t>龙泉乡 南莫庄—胡王寨</t>
  </si>
  <si>
    <t>龙泉乡 小河王—南曹庄</t>
  </si>
  <si>
    <t>龙泉乡 铁张-平龙路</t>
  </si>
  <si>
    <t>龙泉乡 曹蔡线—程庄</t>
  </si>
  <si>
    <t>龙泉乡 曹庄-平龙线</t>
  </si>
  <si>
    <t>龙泉乡 北大营-邵金线</t>
  </si>
  <si>
    <t>龙泉乡 胡营-洪辛线</t>
  </si>
  <si>
    <t>龙泉乡 南大营-小营</t>
  </si>
  <si>
    <t>龙泉乡 草厂-贾庄</t>
  </si>
  <si>
    <t>龙泉乡 平龙路—白浩庄-郭庄</t>
  </si>
  <si>
    <t>龙泉乡 全集村道</t>
  </si>
  <si>
    <t>龙泉乡 王明阳-曹蔡线</t>
  </si>
  <si>
    <t>龙泉乡 东赵庄-汪寨</t>
  </si>
  <si>
    <t>龙泉乡 冢张-平龙路</t>
  </si>
  <si>
    <t>龙泉乡 辛单庄—半截楼</t>
  </si>
  <si>
    <t>龙泉乡 彭庄—辛单庄</t>
  </si>
  <si>
    <t>现路基4.5m，拟建沥青砼面层，需扩路基</t>
  </si>
  <si>
    <t>龙泉乡 白庄—龙泉</t>
  </si>
  <si>
    <t>现路基2m，拟建水泥砼面层，需扩路基</t>
  </si>
  <si>
    <t>仙台镇 小庄—西寨</t>
  </si>
  <si>
    <t>现路基6.5米，拟建水泥砼面层，可实施</t>
  </si>
  <si>
    <t>仙台镇 潘庄村道</t>
  </si>
  <si>
    <t>不确定</t>
  </si>
  <si>
    <t>仙台镇 李庄村-扁担李</t>
  </si>
  <si>
    <t>仙台镇 东南拐村-王吉庄村</t>
  </si>
  <si>
    <t>仙台镇 辛堂村道</t>
  </si>
  <si>
    <t>现路基4-4.5米，拟建沥青砼面层，需扩路基</t>
  </si>
  <si>
    <t>仙台镇 盐店路-辛娄村</t>
  </si>
  <si>
    <t>仙台镇 盐店路-司庄</t>
  </si>
  <si>
    <t>仙台镇 洪辛线-西南拐村</t>
  </si>
  <si>
    <t>现路基4-4.5米，拟建水泥砼面层，需扩路基</t>
  </si>
  <si>
    <t>仙台镇 南庞庄村道</t>
  </si>
  <si>
    <t>仙台镇 孟娄线-新顾</t>
  </si>
  <si>
    <t>仙台镇柳树王-布杨村</t>
  </si>
  <si>
    <t>仙台镇 盐庄路-东董庄村</t>
  </si>
  <si>
    <t>仙台镇 刘建庄村道</t>
  </si>
  <si>
    <t>现路基3.5-4米，拟建水泥砼面层，需扩路基</t>
  </si>
  <si>
    <t>仙台镇 坡魏-盐店路</t>
  </si>
  <si>
    <t>仙台镇 洪辛线-贾刘</t>
  </si>
  <si>
    <t>仙台镇 东北拐-黄坡路</t>
  </si>
  <si>
    <t>仙台镇 老樊寨村道</t>
  </si>
  <si>
    <t>夏李乡 逍白线-大官庄-大杨庄</t>
  </si>
  <si>
    <t>合计：</t>
  </si>
  <si>
    <t>否</t>
  </si>
  <si>
    <t>昆阳街道办事处 湾李-程庄桥</t>
  </si>
  <si>
    <t>昆阳街道办事处 程庄村道</t>
  </si>
  <si>
    <t>昆阳街道办事处 大王庄村道</t>
  </si>
  <si>
    <t>叶邑镇 许南路-高道士-皮庄</t>
  </si>
  <si>
    <t>叶邑镇 倒马沟村道</t>
  </si>
  <si>
    <t>叶邑镇 南村-平驻路</t>
  </si>
  <si>
    <t>盐都街道办事处 余庄-叶邓路</t>
  </si>
  <si>
    <t>盐都街道办事处 叶邓路-沟李—徐庄</t>
  </si>
  <si>
    <t>盐都街道办事处 叶邓路—草厂庾-叶廉路</t>
  </si>
  <si>
    <t>盐都街道办事处 北环路-程寨村</t>
  </si>
  <si>
    <t>常村镇 水库路—响堂</t>
  </si>
  <si>
    <t>廉村镇 廉前线-马黄庄—何庄</t>
  </si>
  <si>
    <t>廉村镇 何庄—水郭</t>
  </si>
  <si>
    <t>廉村镇 水郭-小庄王</t>
  </si>
  <si>
    <t>廉村镇 王丰贞-廉村</t>
  </si>
  <si>
    <t>仙台镇 北庞庄—小庄</t>
  </si>
  <si>
    <t>仙台镇 叶舞路-西南拐村</t>
  </si>
  <si>
    <t>仙台镇 贺北路-布杨村</t>
  </si>
  <si>
    <r>
      <t>4</t>
    </r>
    <r>
      <rPr>
        <sz val="10"/>
        <color indexed="8"/>
        <rFont val="宋体"/>
        <family val="0"/>
      </rPr>
      <t>.5米宽，18厘米厚水泥混凝土道路</t>
    </r>
  </si>
  <si>
    <t>完工</t>
  </si>
  <si>
    <t>叶县2018年通村公路项目计划表(第一批)完工公示</t>
  </si>
  <si>
    <t>中标企业</t>
  </si>
  <si>
    <t>河南中亚交建集团有限公司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</si>
</sst>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9"/>
      <name val="宋体"/>
      <family val="0"/>
    </font>
    <font>
      <sz val="10"/>
      <color indexed="16"/>
      <name val="宋体"/>
      <family val="0"/>
    </font>
    <font>
      <sz val="9"/>
      <color indexed="13"/>
      <name val="宋体"/>
      <family val="0"/>
    </font>
    <font>
      <sz val="10"/>
      <name val="Arial"/>
      <family val="2"/>
    </font>
    <font>
      <sz val="12"/>
      <color indexed="37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indexed="23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20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11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13" fillId="20" borderId="0" applyNumberFormat="0" applyBorder="0" applyProtection="0">
      <alignment vertical="center"/>
    </xf>
    <xf numFmtId="0" fontId="13" fillId="21" borderId="0" applyNumberFormat="0" applyBorder="0" applyProtection="0">
      <alignment vertical="center"/>
    </xf>
    <xf numFmtId="0" fontId="4" fillId="22" borderId="0" applyNumberFormat="0" applyBorder="0" applyProtection="0">
      <alignment vertical="center"/>
    </xf>
    <xf numFmtId="0" fontId="12" fillId="23" borderId="0" applyNumberFormat="0" applyBorder="0" applyProtection="0">
      <alignment vertical="center"/>
    </xf>
    <xf numFmtId="0" fontId="13" fillId="24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5" fillId="25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14" fillId="26" borderId="0" applyNumberFormat="0" applyBorder="0" applyProtection="0">
      <alignment vertical="center"/>
    </xf>
    <xf numFmtId="0" fontId="17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9" fontId="1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5" applyNumberFormat="0" applyFill="0" applyAlignment="0" applyProtection="0"/>
    <xf numFmtId="44" fontId="11" fillId="0" borderId="0" applyFill="0" applyBorder="0" applyAlignment="0" applyProtection="0"/>
    <xf numFmtId="42" fontId="11" fillId="0" borderId="0" applyFill="0" applyBorder="0" applyAlignment="0" applyProtection="0"/>
    <xf numFmtId="0" fontId="47" fillId="29" borderId="6" applyNumberFormat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11" fillId="0" borderId="0" applyFill="0" applyBorder="0" applyAlignment="0" applyProtection="0"/>
    <xf numFmtId="41" fontId="11" fillId="0" borderId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29" borderId="9" applyNumberFormat="0" applyAlignment="0" applyProtection="0"/>
    <xf numFmtId="0" fontId="54" fillId="38" borderId="6" applyNumberFormat="0" applyAlignment="0" applyProtection="0"/>
    <xf numFmtId="0" fontId="55" fillId="0" borderId="0" applyNumberFormat="0" applyFill="0" applyBorder="0" applyAlignment="0" applyProtection="0"/>
    <xf numFmtId="0" fontId="0" fillId="39" borderId="10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1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6" fontId="6" fillId="40" borderId="12" xfId="0" applyNumberFormat="1" applyFont="1" applyFill="1" applyBorder="1" applyAlignment="1">
      <alignment horizontal="center" vertical="center" wrapText="1"/>
    </xf>
    <xf numFmtId="0" fontId="6" fillId="40" borderId="12" xfId="78" applyFont="1" applyFill="1" applyBorder="1" applyAlignment="1">
      <alignment horizontal="center" vertical="center" wrapText="1"/>
      <protection/>
    </xf>
    <xf numFmtId="0" fontId="6" fillId="40" borderId="12" xfId="68" applyFont="1" applyFill="1" applyBorder="1" applyAlignment="1">
      <alignment horizontal="center" vertical="center"/>
      <protection/>
    </xf>
    <xf numFmtId="0" fontId="6" fillId="40" borderId="12" xfId="68" applyFont="1" applyFill="1" applyBorder="1" applyAlignment="1">
      <alignment horizontal="center" vertical="center" wrapText="1"/>
      <protection/>
    </xf>
    <xf numFmtId="176" fontId="6" fillId="40" borderId="12" xfId="68" applyNumberFormat="1" applyFont="1" applyFill="1" applyBorder="1" applyAlignment="1">
      <alignment horizontal="center" vertical="center"/>
      <protection/>
    </xf>
    <xf numFmtId="0" fontId="6" fillId="40" borderId="12" xfId="0" applyNumberFormat="1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7" fillId="40" borderId="12" xfId="0" applyNumberFormat="1" applyFont="1" applyFill="1" applyBorder="1" applyAlignment="1" applyProtection="1">
      <alignment horizontal="center" vertical="center" wrapText="1"/>
      <protection/>
    </xf>
    <xf numFmtId="0" fontId="2" fillId="40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176" fontId="2" fillId="0" borderId="12" xfId="71" applyNumberFormat="1" applyFont="1" applyFill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/>
      <protection/>
    </xf>
    <xf numFmtId="0" fontId="7" fillId="0" borderId="12" xfId="7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42" borderId="12" xfId="78" applyFont="1" applyFill="1" applyBorder="1" applyAlignment="1">
      <alignment horizontal="center" vertical="center" wrapText="1"/>
      <protection/>
    </xf>
    <xf numFmtId="0" fontId="6" fillId="42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176" fontId="6" fillId="41" borderId="12" xfId="0" applyNumberFormat="1" applyFont="1" applyFill="1" applyBorder="1" applyAlignment="1">
      <alignment horizontal="center" vertical="center" wrapText="1"/>
    </xf>
    <xf numFmtId="0" fontId="6" fillId="42" borderId="12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176" fontId="6" fillId="0" borderId="12" xfId="68" applyNumberFormat="1" applyFont="1" applyFill="1" applyBorder="1" applyAlignment="1">
      <alignment horizontal="center" vertical="center"/>
      <protection/>
    </xf>
    <xf numFmtId="0" fontId="2" fillId="42" borderId="12" xfId="0" applyFont="1" applyFill="1" applyBorder="1" applyAlignment="1">
      <alignment horizontal="center" vertical="center" wrapText="1"/>
    </xf>
    <xf numFmtId="176" fontId="6" fillId="4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43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176" fontId="6" fillId="4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43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49" fontId="5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 wrapText="1"/>
    </xf>
    <xf numFmtId="177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15" xfId="78" applyFont="1" applyFill="1" applyBorder="1" applyAlignment="1">
      <alignment horizontal="center" vertical="center" wrapText="1"/>
      <protection/>
    </xf>
    <xf numFmtId="1" fontId="60" fillId="0" borderId="15" xfId="0" applyNumberFormat="1" applyFont="1" applyFill="1" applyBorder="1" applyAlignment="1">
      <alignment horizontal="center" vertical="center" wrapText="1"/>
    </xf>
    <xf numFmtId="1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44" borderId="15" xfId="0" applyFont="1" applyFill="1" applyBorder="1" applyAlignment="1">
      <alignment horizontal="center" vertical="center" wrapText="1"/>
    </xf>
    <xf numFmtId="176" fontId="60" fillId="44" borderId="15" xfId="0" applyNumberFormat="1" applyFont="1" applyFill="1" applyBorder="1" applyAlignment="1">
      <alignment horizontal="center" vertical="center" wrapText="1"/>
    </xf>
    <xf numFmtId="177" fontId="60" fillId="44" borderId="15" xfId="0" applyNumberFormat="1" applyFont="1" applyFill="1" applyBorder="1" applyAlignment="1">
      <alignment horizontal="center" vertical="center" wrapText="1"/>
    </xf>
    <xf numFmtId="1" fontId="60" fillId="44" borderId="15" xfId="0" applyNumberFormat="1" applyFont="1" applyFill="1" applyBorder="1" applyAlignment="1">
      <alignment horizontal="center" vertical="center" wrapText="1"/>
    </xf>
    <xf numFmtId="0" fontId="59" fillId="44" borderId="0" xfId="0" applyFont="1" applyFill="1" applyAlignment="1">
      <alignment horizontal="center" vertical="center"/>
    </xf>
    <xf numFmtId="0" fontId="60" fillId="44" borderId="15" xfId="78" applyFont="1" applyFill="1" applyBorder="1" applyAlignment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 wrapText="1"/>
    </xf>
    <xf numFmtId="0" fontId="60" fillId="0" borderId="16" xfId="78" applyFont="1" applyFill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176" fontId="60" fillId="0" borderId="16" xfId="0" applyNumberFormat="1" applyFont="1" applyFill="1" applyBorder="1" applyAlignment="1">
      <alignment horizontal="center" vertical="center" wrapText="1"/>
    </xf>
    <xf numFmtId="177" fontId="60" fillId="0" borderId="16" xfId="0" applyNumberFormat="1" applyFont="1" applyFill="1" applyBorder="1" applyAlignment="1">
      <alignment horizontal="center" vertical="center" wrapText="1"/>
    </xf>
    <xf numFmtId="177" fontId="60" fillId="0" borderId="17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 applyProtection="1">
      <alignment horizontal="center" vertical="center" wrapText="1"/>
      <protection/>
    </xf>
    <xf numFmtId="1" fontId="60" fillId="0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60" fillId="0" borderId="12" xfId="78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177" fontId="60" fillId="0" borderId="12" xfId="0" applyNumberFormat="1" applyFont="1" applyFill="1" applyBorder="1" applyAlignment="1">
      <alignment horizontal="center" vertical="center" wrapText="1"/>
    </xf>
    <xf numFmtId="177" fontId="60" fillId="0" borderId="18" xfId="0" applyNumberFormat="1" applyFont="1" applyFill="1" applyBorder="1" applyAlignment="1">
      <alignment horizontal="center" vertical="center" wrapText="1"/>
    </xf>
    <xf numFmtId="1" fontId="60" fillId="0" borderId="19" xfId="0" applyNumberFormat="1" applyFont="1" applyFill="1" applyBorder="1" applyAlignment="1">
      <alignment horizontal="center" vertical="center" wrapText="1"/>
    </xf>
    <xf numFmtId="0" fontId="60" fillId="44" borderId="12" xfId="78" applyFont="1" applyFill="1" applyBorder="1" applyAlignment="1">
      <alignment horizontal="center" vertical="center" wrapText="1"/>
      <protection/>
    </xf>
    <xf numFmtId="0" fontId="60" fillId="44" borderId="12" xfId="0" applyFont="1" applyFill="1" applyBorder="1" applyAlignment="1">
      <alignment horizontal="center" vertical="center" wrapText="1"/>
    </xf>
    <xf numFmtId="177" fontId="60" fillId="44" borderId="12" xfId="0" applyNumberFormat="1" applyFont="1" applyFill="1" applyBorder="1" applyAlignment="1">
      <alignment horizontal="center" vertical="center" wrapText="1"/>
    </xf>
    <xf numFmtId="177" fontId="60" fillId="44" borderId="18" xfId="0" applyNumberFormat="1" applyFont="1" applyFill="1" applyBorder="1" applyAlignment="1">
      <alignment horizontal="center" vertical="center" wrapText="1"/>
    </xf>
    <xf numFmtId="1" fontId="60" fillId="44" borderId="19" xfId="0" applyNumberFormat="1" applyFont="1" applyFill="1" applyBorder="1" applyAlignment="1">
      <alignment horizontal="center" vertical="center" wrapText="1"/>
    </xf>
    <xf numFmtId="1" fontId="60" fillId="44" borderId="0" xfId="0" applyNumberFormat="1" applyFont="1" applyFill="1" applyBorder="1" applyAlignment="1">
      <alignment horizontal="center" vertical="center" wrapText="1"/>
    </xf>
    <xf numFmtId="0" fontId="60" fillId="0" borderId="12" xfId="68" applyFont="1" applyFill="1" applyBorder="1" applyAlignment="1">
      <alignment horizontal="center" vertical="center"/>
      <protection/>
    </xf>
    <xf numFmtId="0" fontId="60" fillId="0" borderId="12" xfId="68" applyFont="1" applyFill="1" applyBorder="1" applyAlignment="1">
      <alignment horizontal="center" vertical="center" wrapText="1"/>
      <protection/>
    </xf>
    <xf numFmtId="1" fontId="60" fillId="0" borderId="20" xfId="0" applyNumberFormat="1" applyFont="1" applyFill="1" applyBorder="1" applyAlignment="1" applyProtection="1">
      <alignment horizontal="center" vertical="center" wrapText="1"/>
      <protection/>
    </xf>
    <xf numFmtId="1" fontId="60" fillId="0" borderId="20" xfId="0" applyNumberFormat="1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1" fontId="60" fillId="0" borderId="21" xfId="0" applyNumberFormat="1" applyFont="1" applyFill="1" applyBorder="1" applyAlignment="1">
      <alignment horizontal="center" vertical="center" wrapText="1"/>
    </xf>
    <xf numFmtId="177" fontId="60" fillId="0" borderId="22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177" fontId="60" fillId="44" borderId="17" xfId="0" applyNumberFormat="1" applyFont="1" applyFill="1" applyBorder="1" applyAlignment="1">
      <alignment horizontal="center" vertical="center" wrapText="1"/>
    </xf>
    <xf numFmtId="176" fontId="60" fillId="44" borderId="12" xfId="0" applyNumberFormat="1" applyFont="1" applyFill="1" applyBorder="1" applyAlignment="1">
      <alignment horizontal="center" vertical="center" wrapText="1"/>
    </xf>
    <xf numFmtId="0" fontId="58" fillId="0" borderId="12" xfId="71" applyFont="1" applyFill="1" applyBorder="1" applyAlignment="1">
      <alignment horizontal="center" vertical="center" wrapText="1"/>
      <protection/>
    </xf>
    <xf numFmtId="1" fontId="60" fillId="0" borderId="23" xfId="0" applyNumberFormat="1" applyFont="1" applyFill="1" applyBorder="1" applyAlignment="1">
      <alignment horizontal="center" vertical="center" wrapText="1"/>
    </xf>
    <xf numFmtId="177" fontId="60" fillId="0" borderId="24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49" fontId="60" fillId="0" borderId="25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177" fontId="60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6" fillId="42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41" borderId="12" xfId="0" applyNumberFormat="1" applyFont="1" applyFill="1" applyBorder="1" applyAlignment="1">
      <alignment horizontal="center" vertical="center" wrapText="1"/>
    </xf>
    <xf numFmtId="177" fontId="6" fillId="46" borderId="12" xfId="0" applyNumberFormat="1" applyFont="1" applyFill="1" applyBorder="1" applyAlignment="1">
      <alignment horizontal="center" vertical="center" wrapText="1"/>
    </xf>
    <xf numFmtId="177" fontId="6" fillId="40" borderId="12" xfId="0" applyNumberFormat="1" applyFont="1" applyFill="1" applyBorder="1" applyAlignment="1">
      <alignment horizontal="center" vertical="center" wrapText="1"/>
    </xf>
    <xf numFmtId="177" fontId="6" fillId="43" borderId="1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10" fillId="4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177" fontId="60" fillId="0" borderId="15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11 2" xfId="56"/>
    <cellStyle name="常规 11 2 2" xfId="57"/>
    <cellStyle name="常规 11 2 2 2" xfId="58"/>
    <cellStyle name="常规 11 2 2 2 2" xfId="59"/>
    <cellStyle name="常规 11 2 2 2 2 2" xfId="60"/>
    <cellStyle name="常规 11 2 2 3" xfId="61"/>
    <cellStyle name="常规 11 2 2 3 2" xfId="62"/>
    <cellStyle name="常规 11 2 3" xfId="63"/>
    <cellStyle name="常规 11 2 3 2" xfId="64"/>
    <cellStyle name="常规 11 2 3 2 2" xfId="65"/>
    <cellStyle name="常规 11 2 4" xfId="66"/>
    <cellStyle name="常规 11 2 4 2" xfId="67"/>
    <cellStyle name="常规 2" xfId="68"/>
    <cellStyle name="常规 2 2" xfId="69"/>
    <cellStyle name="常规 2 3" xfId="70"/>
    <cellStyle name="常规 2 3 2" xfId="71"/>
    <cellStyle name="常规 2 3 2 2" xfId="72"/>
    <cellStyle name="常规 2 4" xfId="73"/>
    <cellStyle name="常规 2 4 2" xfId="74"/>
    <cellStyle name="常规 3" xfId="75"/>
    <cellStyle name="常规 3 2" xfId="76"/>
    <cellStyle name="常规 3 2 2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3" xfId="83"/>
    <cellStyle name="常规 4 2 3 2" xfId="84"/>
    <cellStyle name="常规 4 3" xfId="85"/>
    <cellStyle name="常规 4 3 2" xfId="86"/>
    <cellStyle name="常规 4 3 2 2" xfId="87"/>
    <cellStyle name="常规 4 4" xfId="88"/>
    <cellStyle name="常规 4 4 2" xfId="89"/>
    <cellStyle name="常规 5" xfId="90"/>
    <cellStyle name="常规 5 2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SheetLayoutView="100" zoomScalePageLayoutView="0" workbookViewId="0" topLeftCell="A1">
      <selection activeCell="H7" sqref="H7:H35"/>
    </sheetView>
  </sheetViews>
  <sheetFormatPr defaultColWidth="8.75390625" defaultRowHeight="14.25"/>
  <cols>
    <col min="1" max="1" width="2.50390625" style="59" customWidth="1"/>
    <col min="2" max="2" width="21.125" style="59" customWidth="1"/>
    <col min="3" max="3" width="5.875" style="59" customWidth="1"/>
    <col min="4" max="4" width="7.50390625" style="59" customWidth="1"/>
    <col min="5" max="5" width="5.75390625" style="59" customWidth="1"/>
    <col min="6" max="6" width="29.00390625" style="126" customWidth="1"/>
    <col min="7" max="7" width="8.25390625" style="59" customWidth="1"/>
    <col min="8" max="8" width="13.25390625" style="59" customWidth="1"/>
    <col min="9" max="9" width="4.875" style="128" customWidth="1"/>
    <col min="10" max="10" width="4.75390625" style="128" customWidth="1"/>
    <col min="11" max="11" width="7.00390625" style="128" customWidth="1"/>
    <col min="12" max="12" width="5.50390625" style="128" customWidth="1"/>
    <col min="13" max="13" width="6.50390625" style="129" customWidth="1"/>
    <col min="14" max="16384" width="8.75390625" style="59" customWidth="1"/>
  </cols>
  <sheetData>
    <row r="1" spans="1:13" ht="28.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63" customFormat="1" ht="28.5" customHeight="1">
      <c r="A2" s="133"/>
      <c r="B2" s="133"/>
      <c r="C2" s="60"/>
      <c r="D2" s="60"/>
      <c r="E2" s="60"/>
      <c r="F2" s="61"/>
      <c r="G2" s="60"/>
      <c r="H2" s="60"/>
      <c r="I2" s="62"/>
      <c r="J2" s="62"/>
      <c r="K2" s="62"/>
      <c r="L2" s="134"/>
      <c r="M2" s="133"/>
    </row>
    <row r="3" spans="1:13" s="65" customFormat="1" ht="28.5" customHeight="1">
      <c r="A3" s="130" t="s">
        <v>3</v>
      </c>
      <c r="B3" s="130" t="s">
        <v>4</v>
      </c>
      <c r="C3" s="130" t="s">
        <v>5</v>
      </c>
      <c r="D3" s="130" t="s">
        <v>6</v>
      </c>
      <c r="E3" s="64"/>
      <c r="F3" s="130" t="s">
        <v>7</v>
      </c>
      <c r="G3" s="130" t="s">
        <v>8</v>
      </c>
      <c r="H3" s="155" t="s">
        <v>292</v>
      </c>
      <c r="I3" s="135" t="s">
        <v>10</v>
      </c>
      <c r="J3" s="135"/>
      <c r="K3" s="135"/>
      <c r="L3" s="135"/>
      <c r="M3" s="130" t="s">
        <v>11</v>
      </c>
    </row>
    <row r="4" spans="1:13" s="65" customFormat="1" ht="28.5" customHeight="1">
      <c r="A4" s="131"/>
      <c r="B4" s="131"/>
      <c r="C4" s="131"/>
      <c r="D4" s="131"/>
      <c r="E4" s="66"/>
      <c r="F4" s="131"/>
      <c r="G4" s="131"/>
      <c r="H4" s="131"/>
      <c r="I4" s="136" t="s">
        <v>12</v>
      </c>
      <c r="J4" s="136"/>
      <c r="K4" s="136" t="s">
        <v>13</v>
      </c>
      <c r="L4" s="136"/>
      <c r="M4" s="131"/>
    </row>
    <row r="5" spans="1:13" s="65" customFormat="1" ht="28.5" customHeight="1">
      <c r="A5" s="131"/>
      <c r="B5" s="131"/>
      <c r="C5" s="131"/>
      <c r="D5" s="131"/>
      <c r="E5" s="66"/>
      <c r="F5" s="131"/>
      <c r="G5" s="131"/>
      <c r="H5" s="131"/>
      <c r="I5" s="67" t="s">
        <v>14</v>
      </c>
      <c r="J5" s="67" t="s">
        <v>15</v>
      </c>
      <c r="K5" s="67" t="s">
        <v>13</v>
      </c>
      <c r="L5" s="67" t="s">
        <v>16</v>
      </c>
      <c r="M5" s="131"/>
    </row>
    <row r="6" spans="1:13" s="74" customFormat="1" ht="28.5" customHeight="1">
      <c r="A6" s="68" t="s">
        <v>17</v>
      </c>
      <c r="B6" s="69" t="s">
        <v>18</v>
      </c>
      <c r="C6" s="69"/>
      <c r="D6" s="71">
        <v>2139.8696</v>
      </c>
      <c r="E6" s="71">
        <v>38.39</v>
      </c>
      <c r="F6" s="69"/>
      <c r="G6" s="69"/>
      <c r="H6" s="69"/>
      <c r="I6" s="72"/>
      <c r="J6" s="72"/>
      <c r="K6" s="72"/>
      <c r="L6" s="72"/>
      <c r="M6" s="73"/>
    </row>
    <row r="7" spans="1:13" s="74" customFormat="1" ht="28.5" customHeight="1">
      <c r="A7" s="68">
        <v>1</v>
      </c>
      <c r="B7" s="75" t="s">
        <v>19</v>
      </c>
      <c r="C7" s="69" t="s">
        <v>20</v>
      </c>
      <c r="D7" s="70"/>
      <c r="E7" s="71">
        <v>1</v>
      </c>
      <c r="F7" s="69" t="s">
        <v>21</v>
      </c>
      <c r="G7" s="76">
        <v>2018</v>
      </c>
      <c r="H7" s="156" t="s">
        <v>293</v>
      </c>
      <c r="I7" s="76">
        <v>1</v>
      </c>
      <c r="J7" s="76"/>
      <c r="K7" s="77">
        <v>1189</v>
      </c>
      <c r="L7" s="76"/>
      <c r="M7" s="76" t="s">
        <v>290</v>
      </c>
    </row>
    <row r="8" spans="1:13" s="74" customFormat="1" ht="28.5" customHeight="1">
      <c r="A8" s="68">
        <v>2</v>
      </c>
      <c r="B8" s="75" t="s">
        <v>22</v>
      </c>
      <c r="C8" s="69" t="s">
        <v>20</v>
      </c>
      <c r="D8" s="70"/>
      <c r="E8" s="71">
        <v>0.55</v>
      </c>
      <c r="F8" s="69" t="s">
        <v>21</v>
      </c>
      <c r="G8" s="76">
        <v>2018</v>
      </c>
      <c r="H8" s="156" t="s">
        <v>293</v>
      </c>
      <c r="I8" s="76">
        <v>1</v>
      </c>
      <c r="J8" s="76"/>
      <c r="K8" s="77">
        <v>167</v>
      </c>
      <c r="L8" s="76"/>
      <c r="M8" s="76" t="s">
        <v>290</v>
      </c>
    </row>
    <row r="9" spans="1:13" s="74" customFormat="1" ht="28.5" customHeight="1" hidden="1">
      <c r="A9" s="68">
        <v>3</v>
      </c>
      <c r="B9" s="69"/>
      <c r="C9" s="69"/>
      <c r="D9" s="70"/>
      <c r="E9" s="71"/>
      <c r="F9" s="68"/>
      <c r="G9" s="76">
        <v>2018</v>
      </c>
      <c r="H9" s="156" t="s">
        <v>293</v>
      </c>
      <c r="I9" s="76"/>
      <c r="J9" s="76"/>
      <c r="K9" s="77"/>
      <c r="L9" s="76"/>
      <c r="M9" s="76" t="s">
        <v>290</v>
      </c>
    </row>
    <row r="10" spans="1:13" s="74" customFormat="1" ht="28.5" customHeight="1" hidden="1">
      <c r="A10" s="68">
        <v>4</v>
      </c>
      <c r="B10" s="75"/>
      <c r="C10" s="69"/>
      <c r="D10" s="70"/>
      <c r="E10" s="71"/>
      <c r="F10" s="69"/>
      <c r="G10" s="76">
        <v>2018</v>
      </c>
      <c r="H10" s="156" t="s">
        <v>293</v>
      </c>
      <c r="I10" s="76"/>
      <c r="J10" s="76"/>
      <c r="K10" s="76"/>
      <c r="L10" s="76"/>
      <c r="M10" s="76" t="s">
        <v>290</v>
      </c>
    </row>
    <row r="11" spans="1:13" s="74" customFormat="1" ht="28.5" customHeight="1">
      <c r="A11" s="68">
        <v>3</v>
      </c>
      <c r="B11" s="75" t="s">
        <v>23</v>
      </c>
      <c r="C11" s="69" t="s">
        <v>20</v>
      </c>
      <c r="D11" s="70"/>
      <c r="E11" s="71">
        <v>2.6</v>
      </c>
      <c r="F11" s="69" t="s">
        <v>24</v>
      </c>
      <c r="G11" s="76">
        <v>2018</v>
      </c>
      <c r="H11" s="156" t="s">
        <v>293</v>
      </c>
      <c r="I11" s="76">
        <v>1</v>
      </c>
      <c r="J11" s="76"/>
      <c r="K11" s="77">
        <v>398</v>
      </c>
      <c r="L11" s="76"/>
      <c r="M11" s="76" t="s">
        <v>290</v>
      </c>
    </row>
    <row r="12" spans="1:13" s="74" customFormat="1" ht="28.5" customHeight="1">
      <c r="A12" s="68">
        <v>4</v>
      </c>
      <c r="B12" s="75" t="s">
        <v>25</v>
      </c>
      <c r="C12" s="69" t="s">
        <v>20</v>
      </c>
      <c r="D12" s="70"/>
      <c r="E12" s="71">
        <v>0.7</v>
      </c>
      <c r="F12" s="69" t="s">
        <v>24</v>
      </c>
      <c r="G12" s="76">
        <v>2018</v>
      </c>
      <c r="H12" s="156" t="s">
        <v>293</v>
      </c>
      <c r="I12" s="76">
        <v>1</v>
      </c>
      <c r="J12" s="76"/>
      <c r="K12" s="77">
        <v>2489</v>
      </c>
      <c r="L12" s="76"/>
      <c r="M12" s="76" t="s">
        <v>290</v>
      </c>
    </row>
    <row r="13" spans="1:13" s="74" customFormat="1" ht="28.5" customHeight="1">
      <c r="A13" s="68">
        <v>5</v>
      </c>
      <c r="B13" s="69" t="s">
        <v>26</v>
      </c>
      <c r="C13" s="69" t="s">
        <v>20</v>
      </c>
      <c r="D13" s="70"/>
      <c r="E13" s="71">
        <v>2.3</v>
      </c>
      <c r="F13" s="68" t="s">
        <v>289</v>
      </c>
      <c r="G13" s="76">
        <v>2018</v>
      </c>
      <c r="H13" s="156" t="s">
        <v>293</v>
      </c>
      <c r="I13" s="76">
        <v>1</v>
      </c>
      <c r="J13" s="76"/>
      <c r="K13" s="77">
        <v>534</v>
      </c>
      <c r="L13" s="76"/>
      <c r="M13" s="76" t="s">
        <v>290</v>
      </c>
    </row>
    <row r="14" spans="1:13" s="74" customFormat="1" ht="28.5" customHeight="1">
      <c r="A14" s="68">
        <v>6</v>
      </c>
      <c r="B14" s="69" t="s">
        <v>27</v>
      </c>
      <c r="C14" s="69" t="s">
        <v>20</v>
      </c>
      <c r="D14" s="70"/>
      <c r="E14" s="71">
        <v>1.52</v>
      </c>
      <c r="F14" s="68" t="s">
        <v>289</v>
      </c>
      <c r="G14" s="76">
        <v>2018</v>
      </c>
      <c r="H14" s="156" t="s">
        <v>293</v>
      </c>
      <c r="I14" s="76">
        <v>1</v>
      </c>
      <c r="J14" s="76"/>
      <c r="K14" s="77">
        <v>2489</v>
      </c>
      <c r="L14" s="76"/>
      <c r="M14" s="76" t="s">
        <v>290</v>
      </c>
    </row>
    <row r="15" spans="1:13" s="74" customFormat="1" ht="28.5" customHeight="1">
      <c r="A15" s="68">
        <v>7</v>
      </c>
      <c r="B15" s="75" t="s">
        <v>28</v>
      </c>
      <c r="C15" s="69" t="s">
        <v>20</v>
      </c>
      <c r="D15" s="70"/>
      <c r="E15" s="71">
        <v>0.9</v>
      </c>
      <c r="F15" s="69" t="s">
        <v>24</v>
      </c>
      <c r="G15" s="76">
        <v>2018</v>
      </c>
      <c r="H15" s="156" t="s">
        <v>293</v>
      </c>
      <c r="I15" s="76">
        <v>1</v>
      </c>
      <c r="J15" s="76"/>
      <c r="K15" s="77">
        <v>712</v>
      </c>
      <c r="L15" s="76"/>
      <c r="M15" s="76" t="s">
        <v>290</v>
      </c>
    </row>
    <row r="16" spans="1:13" s="74" customFormat="1" ht="28.5" customHeight="1">
      <c r="A16" s="68">
        <v>8</v>
      </c>
      <c r="B16" s="69" t="s">
        <v>29</v>
      </c>
      <c r="C16" s="69" t="s">
        <v>20</v>
      </c>
      <c r="D16" s="70"/>
      <c r="E16" s="71">
        <v>1.03</v>
      </c>
      <c r="F16" s="69" t="s">
        <v>24</v>
      </c>
      <c r="G16" s="76">
        <v>2018</v>
      </c>
      <c r="H16" s="156" t="s">
        <v>293</v>
      </c>
      <c r="I16" s="76">
        <v>1</v>
      </c>
      <c r="J16" s="76"/>
      <c r="K16" s="77">
        <v>847</v>
      </c>
      <c r="L16" s="76"/>
      <c r="M16" s="76" t="s">
        <v>290</v>
      </c>
    </row>
    <row r="17" spans="1:13" s="74" customFormat="1" ht="24" customHeight="1" hidden="1">
      <c r="A17" s="68">
        <v>9</v>
      </c>
      <c r="B17" s="69"/>
      <c r="C17" s="69"/>
      <c r="D17" s="70"/>
      <c r="E17" s="71"/>
      <c r="F17" s="69"/>
      <c r="G17" s="76">
        <v>2018</v>
      </c>
      <c r="H17" s="156" t="s">
        <v>293</v>
      </c>
      <c r="I17" s="76"/>
      <c r="J17" s="76"/>
      <c r="K17" s="76"/>
      <c r="L17" s="77"/>
      <c r="M17" s="76" t="s">
        <v>290</v>
      </c>
    </row>
    <row r="18" spans="1:13" s="74" customFormat="1" ht="28.5" customHeight="1">
      <c r="A18" s="68">
        <v>9</v>
      </c>
      <c r="B18" s="69" t="s">
        <v>30</v>
      </c>
      <c r="C18" s="69" t="s">
        <v>20</v>
      </c>
      <c r="D18" s="70"/>
      <c r="E18" s="71">
        <v>0.92</v>
      </c>
      <c r="F18" s="69" t="s">
        <v>24</v>
      </c>
      <c r="G18" s="76">
        <v>2018</v>
      </c>
      <c r="H18" s="156" t="s">
        <v>293</v>
      </c>
      <c r="I18" s="76">
        <v>1</v>
      </c>
      <c r="J18" s="76"/>
      <c r="K18" s="77">
        <v>228</v>
      </c>
      <c r="L18" s="77"/>
      <c r="M18" s="76" t="s">
        <v>290</v>
      </c>
    </row>
    <row r="19" spans="1:13" s="74" customFormat="1" ht="28.5" customHeight="1">
      <c r="A19" s="68">
        <v>10</v>
      </c>
      <c r="B19" s="69" t="s">
        <v>31</v>
      </c>
      <c r="C19" s="69" t="s">
        <v>20</v>
      </c>
      <c r="D19" s="70"/>
      <c r="E19" s="71">
        <v>1.57</v>
      </c>
      <c r="F19" s="69" t="s">
        <v>24</v>
      </c>
      <c r="G19" s="76">
        <v>2018</v>
      </c>
      <c r="H19" s="156" t="s">
        <v>293</v>
      </c>
      <c r="I19" s="76">
        <v>1</v>
      </c>
      <c r="J19" s="76"/>
      <c r="K19" s="77">
        <v>420</v>
      </c>
      <c r="L19" s="76"/>
      <c r="M19" s="76" t="s">
        <v>290</v>
      </c>
    </row>
    <row r="20" spans="1:13" s="74" customFormat="1" ht="28.5" customHeight="1" hidden="1">
      <c r="A20" s="68">
        <v>9.2</v>
      </c>
      <c r="B20" s="69"/>
      <c r="C20" s="69"/>
      <c r="D20" s="70"/>
      <c r="E20" s="71"/>
      <c r="F20" s="68"/>
      <c r="G20" s="76">
        <v>2018</v>
      </c>
      <c r="H20" s="156" t="s">
        <v>293</v>
      </c>
      <c r="I20" s="76"/>
      <c r="J20" s="76"/>
      <c r="K20" s="76"/>
      <c r="L20" s="76"/>
      <c r="M20" s="76" t="s">
        <v>290</v>
      </c>
    </row>
    <row r="21" spans="1:13" s="74" customFormat="1" ht="28.5" customHeight="1">
      <c r="A21" s="68">
        <v>11</v>
      </c>
      <c r="B21" s="69" t="s">
        <v>32</v>
      </c>
      <c r="C21" s="69" t="s">
        <v>20</v>
      </c>
      <c r="D21" s="70"/>
      <c r="E21" s="71">
        <v>2.03</v>
      </c>
      <c r="F21" s="69" t="s">
        <v>24</v>
      </c>
      <c r="G21" s="76">
        <v>2018</v>
      </c>
      <c r="H21" s="156" t="s">
        <v>293</v>
      </c>
      <c r="I21" s="76">
        <v>2</v>
      </c>
      <c r="J21" s="76">
        <v>1</v>
      </c>
      <c r="K21" s="76">
        <v>3292</v>
      </c>
      <c r="L21" s="76">
        <v>380</v>
      </c>
      <c r="M21" s="76" t="s">
        <v>290</v>
      </c>
    </row>
    <row r="22" spans="1:13" s="74" customFormat="1" ht="28.5" customHeight="1">
      <c r="A22" s="68">
        <v>12</v>
      </c>
      <c r="B22" s="69" t="s">
        <v>33</v>
      </c>
      <c r="C22" s="69" t="s">
        <v>20</v>
      </c>
      <c r="D22" s="70"/>
      <c r="E22" s="71">
        <v>1.42</v>
      </c>
      <c r="F22" s="68" t="s">
        <v>289</v>
      </c>
      <c r="G22" s="76">
        <v>2018</v>
      </c>
      <c r="H22" s="156" t="s">
        <v>293</v>
      </c>
      <c r="I22" s="76">
        <v>1</v>
      </c>
      <c r="J22" s="76"/>
      <c r="K22" s="76" t="s">
        <v>34</v>
      </c>
      <c r="L22" s="76"/>
      <c r="M22" s="76" t="s">
        <v>290</v>
      </c>
    </row>
    <row r="23" spans="1:13" s="74" customFormat="1" ht="28.5" customHeight="1">
      <c r="A23" s="68">
        <v>13</v>
      </c>
      <c r="B23" s="69" t="s">
        <v>35</v>
      </c>
      <c r="C23" s="69" t="s">
        <v>20</v>
      </c>
      <c r="D23" s="70"/>
      <c r="E23" s="71">
        <v>1.55</v>
      </c>
      <c r="F23" s="69" t="s">
        <v>24</v>
      </c>
      <c r="G23" s="76">
        <v>2018</v>
      </c>
      <c r="H23" s="156" t="s">
        <v>293</v>
      </c>
      <c r="I23" s="76">
        <v>1</v>
      </c>
      <c r="J23" s="76">
        <v>1</v>
      </c>
      <c r="K23" s="77">
        <v>2041</v>
      </c>
      <c r="L23" s="77">
        <v>2041</v>
      </c>
      <c r="M23" s="76" t="s">
        <v>290</v>
      </c>
    </row>
    <row r="24" spans="1:13" s="74" customFormat="1" ht="28.5" customHeight="1">
      <c r="A24" s="68">
        <v>14</v>
      </c>
      <c r="B24" s="68" t="s">
        <v>36</v>
      </c>
      <c r="C24" s="69" t="s">
        <v>20</v>
      </c>
      <c r="D24" s="70"/>
      <c r="E24" s="71">
        <v>1.43</v>
      </c>
      <c r="F24" s="69" t="s">
        <v>24</v>
      </c>
      <c r="G24" s="76">
        <v>2018</v>
      </c>
      <c r="H24" s="156" t="s">
        <v>293</v>
      </c>
      <c r="I24" s="76">
        <v>1</v>
      </c>
      <c r="J24" s="76"/>
      <c r="K24" s="77">
        <v>991</v>
      </c>
      <c r="L24" s="76"/>
      <c r="M24" s="76" t="s">
        <v>290</v>
      </c>
    </row>
    <row r="25" spans="1:13" s="82" customFormat="1" ht="28.5" customHeight="1">
      <c r="A25" s="68">
        <v>15</v>
      </c>
      <c r="B25" s="78" t="s">
        <v>37</v>
      </c>
      <c r="C25" s="78" t="s">
        <v>20</v>
      </c>
      <c r="D25" s="79"/>
      <c r="E25" s="80">
        <v>1.1400000000000001</v>
      </c>
      <c r="F25" s="68" t="s">
        <v>289</v>
      </c>
      <c r="G25" s="76">
        <v>2018</v>
      </c>
      <c r="H25" s="156" t="s">
        <v>293</v>
      </c>
      <c r="I25" s="76">
        <v>1</v>
      </c>
      <c r="J25" s="76"/>
      <c r="K25" s="77">
        <v>1266</v>
      </c>
      <c r="L25" s="81"/>
      <c r="M25" s="76" t="s">
        <v>290</v>
      </c>
    </row>
    <row r="26" spans="1:13" s="74" customFormat="1" ht="28.5" customHeight="1">
      <c r="A26" s="68">
        <v>16</v>
      </c>
      <c r="B26" s="75" t="s">
        <v>38</v>
      </c>
      <c r="C26" s="69" t="s">
        <v>20</v>
      </c>
      <c r="D26" s="70"/>
      <c r="E26" s="71">
        <v>0.76</v>
      </c>
      <c r="F26" s="68" t="s">
        <v>289</v>
      </c>
      <c r="G26" s="76">
        <v>2018</v>
      </c>
      <c r="H26" s="156" t="s">
        <v>293</v>
      </c>
      <c r="I26" s="76">
        <v>1</v>
      </c>
      <c r="J26" s="76"/>
      <c r="K26" s="77">
        <v>1850</v>
      </c>
      <c r="L26" s="76"/>
      <c r="M26" s="76" t="s">
        <v>290</v>
      </c>
    </row>
    <row r="27" spans="1:13" s="74" customFormat="1" ht="28.5" customHeight="1">
      <c r="A27" s="68">
        <v>17</v>
      </c>
      <c r="B27" s="75" t="s">
        <v>39</v>
      </c>
      <c r="C27" s="69" t="s">
        <v>20</v>
      </c>
      <c r="D27" s="70"/>
      <c r="E27" s="71">
        <v>1</v>
      </c>
      <c r="F27" s="68" t="s">
        <v>289</v>
      </c>
      <c r="G27" s="76">
        <v>2018</v>
      </c>
      <c r="H27" s="156" t="s">
        <v>293</v>
      </c>
      <c r="I27" s="76">
        <v>1</v>
      </c>
      <c r="J27" s="76"/>
      <c r="K27" s="77">
        <v>2100</v>
      </c>
      <c r="L27" s="76"/>
      <c r="M27" s="76" t="s">
        <v>290</v>
      </c>
    </row>
    <row r="28" spans="1:13" s="74" customFormat="1" ht="28.5" customHeight="1">
      <c r="A28" s="68">
        <v>18</v>
      </c>
      <c r="B28" s="75" t="s">
        <v>40</v>
      </c>
      <c r="C28" s="69" t="s">
        <v>20</v>
      </c>
      <c r="D28" s="70"/>
      <c r="E28" s="71">
        <v>2.09</v>
      </c>
      <c r="F28" s="68" t="s">
        <v>289</v>
      </c>
      <c r="G28" s="76">
        <v>2018</v>
      </c>
      <c r="H28" s="156" t="s">
        <v>293</v>
      </c>
      <c r="I28" s="76">
        <v>1</v>
      </c>
      <c r="J28" s="76"/>
      <c r="K28" s="77">
        <v>1100</v>
      </c>
      <c r="L28" s="76"/>
      <c r="M28" s="76" t="s">
        <v>290</v>
      </c>
    </row>
    <row r="29" spans="1:13" s="74" customFormat="1" ht="28.5" customHeight="1">
      <c r="A29" s="68">
        <v>19</v>
      </c>
      <c r="B29" s="69" t="s">
        <v>41</v>
      </c>
      <c r="C29" s="69" t="s">
        <v>20</v>
      </c>
      <c r="D29" s="70"/>
      <c r="E29" s="71">
        <v>0.68</v>
      </c>
      <c r="F29" s="68" t="s">
        <v>289</v>
      </c>
      <c r="G29" s="76">
        <v>2018</v>
      </c>
      <c r="H29" s="156" t="s">
        <v>293</v>
      </c>
      <c r="I29" s="76">
        <v>1</v>
      </c>
      <c r="J29" s="76"/>
      <c r="K29" s="77">
        <v>510</v>
      </c>
      <c r="L29" s="76"/>
      <c r="M29" s="76" t="s">
        <v>290</v>
      </c>
    </row>
    <row r="30" spans="1:13" s="74" customFormat="1" ht="28.5" customHeight="1">
      <c r="A30" s="68">
        <v>20</v>
      </c>
      <c r="B30" s="69" t="s">
        <v>42</v>
      </c>
      <c r="C30" s="69" t="s">
        <v>20</v>
      </c>
      <c r="D30" s="70"/>
      <c r="E30" s="71">
        <v>0.7</v>
      </c>
      <c r="F30" s="69" t="s">
        <v>24</v>
      </c>
      <c r="G30" s="76">
        <v>2018</v>
      </c>
      <c r="H30" s="156" t="s">
        <v>293</v>
      </c>
      <c r="I30" s="76">
        <v>1</v>
      </c>
      <c r="J30" s="76"/>
      <c r="K30" s="77">
        <v>1940</v>
      </c>
      <c r="L30" s="76"/>
      <c r="M30" s="76" t="s">
        <v>290</v>
      </c>
    </row>
    <row r="31" spans="1:13" s="74" customFormat="1" ht="28.5" customHeight="1">
      <c r="A31" s="68">
        <v>21</v>
      </c>
      <c r="B31" s="75" t="s">
        <v>43</v>
      </c>
      <c r="C31" s="69" t="s">
        <v>20</v>
      </c>
      <c r="D31" s="70"/>
      <c r="E31" s="71">
        <v>1.3</v>
      </c>
      <c r="F31" s="69" t="s">
        <v>24</v>
      </c>
      <c r="G31" s="76">
        <v>2018</v>
      </c>
      <c r="H31" s="156" t="s">
        <v>293</v>
      </c>
      <c r="I31" s="76">
        <v>1</v>
      </c>
      <c r="J31" s="76"/>
      <c r="K31" s="77">
        <v>580</v>
      </c>
      <c r="L31" s="76"/>
      <c r="M31" s="76" t="s">
        <v>290</v>
      </c>
    </row>
    <row r="32" spans="1:13" s="74" customFormat="1" ht="28.5" customHeight="1">
      <c r="A32" s="68">
        <v>22</v>
      </c>
      <c r="B32" s="75" t="s">
        <v>44</v>
      </c>
      <c r="C32" s="69" t="s">
        <v>20</v>
      </c>
      <c r="D32" s="70"/>
      <c r="E32" s="71">
        <v>1.41</v>
      </c>
      <c r="F32" s="69" t="s">
        <v>24</v>
      </c>
      <c r="G32" s="76">
        <v>2018</v>
      </c>
      <c r="H32" s="156" t="s">
        <v>293</v>
      </c>
      <c r="I32" s="76">
        <v>2</v>
      </c>
      <c r="J32" s="76"/>
      <c r="K32" s="76">
        <v>3000</v>
      </c>
      <c r="L32" s="76"/>
      <c r="M32" s="76" t="s">
        <v>290</v>
      </c>
    </row>
    <row r="33" spans="1:13" s="74" customFormat="1" ht="28.5" customHeight="1">
      <c r="A33" s="68">
        <v>23</v>
      </c>
      <c r="B33" s="75" t="s">
        <v>45</v>
      </c>
      <c r="C33" s="69" t="s">
        <v>20</v>
      </c>
      <c r="D33" s="70"/>
      <c r="E33" s="71">
        <v>6.95</v>
      </c>
      <c r="F33" s="69" t="s">
        <v>46</v>
      </c>
      <c r="G33" s="76">
        <v>2018</v>
      </c>
      <c r="H33" s="156" t="s">
        <v>293</v>
      </c>
      <c r="I33" s="76">
        <v>2</v>
      </c>
      <c r="J33" s="76"/>
      <c r="K33" s="76">
        <v>2834</v>
      </c>
      <c r="L33" s="76"/>
      <c r="M33" s="76" t="s">
        <v>290</v>
      </c>
    </row>
    <row r="34" spans="1:13" s="82" customFormat="1" ht="28.5" customHeight="1">
      <c r="A34" s="68">
        <v>24</v>
      </c>
      <c r="B34" s="83" t="s">
        <v>47</v>
      </c>
      <c r="C34" s="78" t="s">
        <v>20</v>
      </c>
      <c r="D34" s="70"/>
      <c r="E34" s="80">
        <f>1.24+0.4</f>
        <v>1.6400000000000001</v>
      </c>
      <c r="F34" s="69" t="s">
        <v>24</v>
      </c>
      <c r="G34" s="76">
        <v>2018</v>
      </c>
      <c r="H34" s="156" t="s">
        <v>293</v>
      </c>
      <c r="I34" s="76">
        <v>2</v>
      </c>
      <c r="J34" s="76"/>
      <c r="K34" s="76">
        <v>3544</v>
      </c>
      <c r="L34" s="81"/>
      <c r="M34" s="76" t="s">
        <v>290</v>
      </c>
    </row>
    <row r="35" spans="1:13" s="74" customFormat="1" ht="28.5" customHeight="1">
      <c r="A35" s="68">
        <v>25</v>
      </c>
      <c r="B35" s="69" t="s">
        <v>48</v>
      </c>
      <c r="C35" s="69" t="s">
        <v>20</v>
      </c>
      <c r="D35" s="70"/>
      <c r="E35" s="71">
        <v>1.2</v>
      </c>
      <c r="F35" s="69" t="s">
        <v>24</v>
      </c>
      <c r="G35" s="76">
        <v>2018</v>
      </c>
      <c r="H35" s="156" t="s">
        <v>293</v>
      </c>
      <c r="I35" s="76">
        <v>1</v>
      </c>
      <c r="J35" s="76"/>
      <c r="K35" s="77">
        <v>469</v>
      </c>
      <c r="L35" s="76"/>
      <c r="M35" s="76" t="s">
        <v>290</v>
      </c>
    </row>
    <row r="36" spans="1:13" s="74" customFormat="1" ht="28.5" customHeight="1" hidden="1">
      <c r="A36" s="84"/>
      <c r="B36" s="85"/>
      <c r="C36" s="86"/>
      <c r="D36" s="87"/>
      <c r="E36" s="88"/>
      <c r="F36" s="86"/>
      <c r="G36" s="88"/>
      <c r="H36" s="89"/>
      <c r="I36" s="90"/>
      <c r="J36" s="90"/>
      <c r="K36" s="91"/>
      <c r="L36" s="92"/>
      <c r="M36" s="93"/>
    </row>
    <row r="37" spans="1:13" s="74" customFormat="1" ht="28.5" customHeight="1" hidden="1">
      <c r="A37" s="94"/>
      <c r="B37" s="95"/>
      <c r="C37" s="96"/>
      <c r="D37" s="97"/>
      <c r="E37" s="98"/>
      <c r="F37" s="96"/>
      <c r="G37" s="98"/>
      <c r="H37" s="99"/>
      <c r="I37" s="76"/>
      <c r="J37" s="76"/>
      <c r="K37" s="76"/>
      <c r="L37" s="100"/>
      <c r="M37" s="93"/>
    </row>
    <row r="38" spans="1:13" s="74" customFormat="1" ht="28.5" customHeight="1" hidden="1">
      <c r="A38" s="94"/>
      <c r="B38" s="95"/>
      <c r="C38" s="96"/>
      <c r="D38" s="97"/>
      <c r="E38" s="98"/>
      <c r="F38" s="96"/>
      <c r="G38" s="98"/>
      <c r="H38" s="99"/>
      <c r="I38" s="76"/>
      <c r="J38" s="76"/>
      <c r="K38" s="76"/>
      <c r="L38" s="100"/>
      <c r="M38" s="93"/>
    </row>
    <row r="39" spans="1:13" s="82" customFormat="1" ht="28.5" customHeight="1" hidden="1">
      <c r="A39" s="94"/>
      <c r="B39" s="101"/>
      <c r="C39" s="102"/>
      <c r="D39" s="97"/>
      <c r="E39" s="103"/>
      <c r="F39" s="96"/>
      <c r="G39" s="103"/>
      <c r="H39" s="104"/>
      <c r="I39" s="76"/>
      <c r="J39" s="76"/>
      <c r="K39" s="76"/>
      <c r="L39" s="105"/>
      <c r="M39" s="106"/>
    </row>
    <row r="40" spans="1:13" s="74" customFormat="1" ht="28.5" customHeight="1" hidden="1">
      <c r="A40" s="94"/>
      <c r="B40" s="96"/>
      <c r="C40" s="96"/>
      <c r="D40" s="97"/>
      <c r="E40" s="98"/>
      <c r="F40" s="96"/>
      <c r="G40" s="98"/>
      <c r="H40" s="99"/>
      <c r="I40" s="76"/>
      <c r="J40" s="76"/>
      <c r="K40" s="77"/>
      <c r="L40" s="100"/>
      <c r="M40" s="93"/>
    </row>
    <row r="41" spans="1:13" s="74" customFormat="1" ht="28.5" customHeight="1" hidden="1">
      <c r="A41" s="94"/>
      <c r="B41" s="107"/>
      <c r="C41" s="108"/>
      <c r="D41" s="97"/>
      <c r="E41" s="98"/>
      <c r="F41" s="96"/>
      <c r="G41" s="98"/>
      <c r="H41" s="99"/>
      <c r="I41" s="76"/>
      <c r="J41" s="76"/>
      <c r="K41" s="76"/>
      <c r="L41" s="100"/>
      <c r="M41" s="93"/>
    </row>
    <row r="42" spans="1:13" s="74" customFormat="1" ht="28.5" customHeight="1" hidden="1">
      <c r="A42" s="94"/>
      <c r="B42" s="107"/>
      <c r="C42" s="108"/>
      <c r="D42" s="97"/>
      <c r="E42" s="98"/>
      <c r="F42" s="94"/>
      <c r="G42" s="98"/>
      <c r="H42" s="99"/>
      <c r="I42" s="76"/>
      <c r="J42" s="76"/>
      <c r="K42" s="76"/>
      <c r="L42" s="109"/>
      <c r="M42" s="93"/>
    </row>
    <row r="43" spans="1:13" s="74" customFormat="1" ht="28.5" customHeight="1" hidden="1">
      <c r="A43" s="94"/>
      <c r="B43" s="95"/>
      <c r="C43" s="96"/>
      <c r="D43" s="97"/>
      <c r="E43" s="98"/>
      <c r="F43" s="94"/>
      <c r="G43" s="98"/>
      <c r="H43" s="99"/>
      <c r="I43" s="76"/>
      <c r="J43" s="76"/>
      <c r="K43" s="76"/>
      <c r="L43" s="100"/>
      <c r="M43" s="93"/>
    </row>
    <row r="44" spans="1:13" s="74" customFormat="1" ht="28.5" customHeight="1" hidden="1">
      <c r="A44" s="94"/>
      <c r="B44" s="96"/>
      <c r="C44" s="96"/>
      <c r="D44" s="97"/>
      <c r="E44" s="98"/>
      <c r="F44" s="96"/>
      <c r="G44" s="98"/>
      <c r="H44" s="99"/>
      <c r="I44" s="76"/>
      <c r="J44" s="76"/>
      <c r="K44" s="77"/>
      <c r="L44" s="109"/>
      <c r="M44" s="93"/>
    </row>
    <row r="45" spans="1:13" s="74" customFormat="1" ht="28.5" customHeight="1" hidden="1">
      <c r="A45" s="94"/>
      <c r="B45" s="95"/>
      <c r="C45" s="96"/>
      <c r="D45" s="97"/>
      <c r="E45" s="98"/>
      <c r="F45" s="94"/>
      <c r="G45" s="98"/>
      <c r="H45" s="99"/>
      <c r="I45" s="76"/>
      <c r="J45" s="76"/>
      <c r="K45" s="77"/>
      <c r="L45" s="109"/>
      <c r="M45" s="93"/>
    </row>
    <row r="46" spans="1:13" s="74" customFormat="1" ht="28.5" customHeight="1" hidden="1">
      <c r="A46" s="94"/>
      <c r="B46" s="96"/>
      <c r="C46" s="96"/>
      <c r="D46" s="97"/>
      <c r="E46" s="98"/>
      <c r="F46" s="94"/>
      <c r="G46" s="98"/>
      <c r="H46" s="99"/>
      <c r="I46" s="76"/>
      <c r="J46" s="76"/>
      <c r="K46" s="77"/>
      <c r="L46" s="100"/>
      <c r="M46" s="93"/>
    </row>
    <row r="47" spans="1:13" s="74" customFormat="1" ht="28.5" customHeight="1" hidden="1">
      <c r="A47" s="94"/>
      <c r="B47" s="95"/>
      <c r="C47" s="96"/>
      <c r="D47" s="97"/>
      <c r="E47" s="98"/>
      <c r="F47" s="96"/>
      <c r="G47" s="98"/>
      <c r="H47" s="99"/>
      <c r="I47" s="76"/>
      <c r="J47" s="76"/>
      <c r="K47" s="76"/>
      <c r="L47" s="100"/>
      <c r="M47" s="93"/>
    </row>
    <row r="48" spans="1:13" s="74" customFormat="1" ht="28.5" customHeight="1" hidden="1">
      <c r="A48" s="94"/>
      <c r="B48" s="95"/>
      <c r="C48" s="96"/>
      <c r="D48" s="97"/>
      <c r="E48" s="98"/>
      <c r="F48" s="94"/>
      <c r="G48" s="98"/>
      <c r="H48" s="99"/>
      <c r="I48" s="76"/>
      <c r="J48" s="76"/>
      <c r="K48" s="76"/>
      <c r="L48" s="100"/>
      <c r="M48" s="93"/>
    </row>
    <row r="49" spans="1:13" s="74" customFormat="1" ht="28.5" customHeight="1" hidden="1">
      <c r="A49" s="94"/>
      <c r="B49" s="95"/>
      <c r="C49" s="96"/>
      <c r="D49" s="97"/>
      <c r="E49" s="98"/>
      <c r="F49" s="94"/>
      <c r="G49" s="98"/>
      <c r="H49" s="99"/>
      <c r="I49" s="76"/>
      <c r="J49" s="76"/>
      <c r="K49" s="76"/>
      <c r="L49" s="100"/>
      <c r="M49" s="93"/>
    </row>
    <row r="50" spans="1:13" s="74" customFormat="1" ht="28.5" customHeight="1" hidden="1">
      <c r="A50" s="94"/>
      <c r="B50" s="95"/>
      <c r="C50" s="96"/>
      <c r="D50" s="97"/>
      <c r="E50" s="98"/>
      <c r="F50" s="96"/>
      <c r="G50" s="98"/>
      <c r="H50" s="99"/>
      <c r="I50" s="76"/>
      <c r="J50" s="76"/>
      <c r="K50" s="76"/>
      <c r="L50" s="110"/>
      <c r="M50" s="93"/>
    </row>
    <row r="51" spans="1:13" s="74" customFormat="1" ht="28.5" customHeight="1" hidden="1">
      <c r="A51" s="94"/>
      <c r="B51" s="95"/>
      <c r="C51" s="96"/>
      <c r="D51" s="97"/>
      <c r="E51" s="98"/>
      <c r="F51" s="94"/>
      <c r="G51" s="98"/>
      <c r="H51" s="99"/>
      <c r="I51" s="76"/>
      <c r="J51" s="76"/>
      <c r="K51" s="76"/>
      <c r="L51" s="100"/>
      <c r="M51" s="93"/>
    </row>
    <row r="52" spans="1:13" s="74" customFormat="1" ht="28.5" customHeight="1" hidden="1">
      <c r="A52" s="94"/>
      <c r="B52" s="95"/>
      <c r="C52" s="96"/>
      <c r="D52" s="97"/>
      <c r="E52" s="98"/>
      <c r="F52" s="94"/>
      <c r="G52" s="98"/>
      <c r="H52" s="98"/>
      <c r="I52" s="76"/>
      <c r="J52" s="76"/>
      <c r="K52" s="77"/>
      <c r="L52" s="100"/>
      <c r="M52" s="93"/>
    </row>
    <row r="53" spans="1:13" s="74" customFormat="1" ht="28.5" customHeight="1" hidden="1">
      <c r="A53" s="94"/>
      <c r="B53" s="95"/>
      <c r="C53" s="96"/>
      <c r="D53" s="97"/>
      <c r="E53" s="98"/>
      <c r="F53" s="96"/>
      <c r="G53" s="98"/>
      <c r="H53" s="99"/>
      <c r="I53" s="76"/>
      <c r="J53" s="76"/>
      <c r="K53" s="77"/>
      <c r="L53" s="100"/>
      <c r="M53" s="93"/>
    </row>
    <row r="54" spans="1:13" s="74" customFormat="1" ht="28.5" customHeight="1" hidden="1">
      <c r="A54" s="94"/>
      <c r="B54" s="95"/>
      <c r="C54" s="96"/>
      <c r="D54" s="97"/>
      <c r="E54" s="98"/>
      <c r="F54" s="94"/>
      <c r="G54" s="98"/>
      <c r="H54" s="99"/>
      <c r="I54" s="76"/>
      <c r="J54" s="76"/>
      <c r="K54" s="77"/>
      <c r="L54" s="100"/>
      <c r="M54" s="93"/>
    </row>
    <row r="55" spans="1:13" s="74" customFormat="1" ht="28.5" customHeight="1" hidden="1">
      <c r="A55" s="94"/>
      <c r="B55" s="95"/>
      <c r="C55" s="96"/>
      <c r="D55" s="97"/>
      <c r="E55" s="98"/>
      <c r="F55" s="94"/>
      <c r="G55" s="98"/>
      <c r="H55" s="99"/>
      <c r="I55" s="76"/>
      <c r="J55" s="76"/>
      <c r="K55" s="77"/>
      <c r="L55" s="100"/>
      <c r="M55" s="93"/>
    </row>
    <row r="56" spans="1:13" s="74" customFormat="1" ht="28.5" customHeight="1" hidden="1">
      <c r="A56" s="94"/>
      <c r="B56" s="95"/>
      <c r="C56" s="96"/>
      <c r="D56" s="97"/>
      <c r="E56" s="98"/>
      <c r="F56" s="94"/>
      <c r="G56" s="98"/>
      <c r="H56" s="99"/>
      <c r="I56" s="76"/>
      <c r="J56" s="76"/>
      <c r="K56" s="77"/>
      <c r="L56" s="100"/>
      <c r="M56" s="93"/>
    </row>
    <row r="57" spans="1:13" s="82" customFormat="1" ht="28.5" customHeight="1" hidden="1">
      <c r="A57" s="111"/>
      <c r="B57" s="101"/>
      <c r="C57" s="102"/>
      <c r="D57" s="97"/>
      <c r="E57" s="103"/>
      <c r="F57" s="94"/>
      <c r="G57" s="103"/>
      <c r="H57" s="104"/>
      <c r="I57" s="76"/>
      <c r="J57" s="76"/>
      <c r="K57" s="76"/>
      <c r="L57" s="105"/>
      <c r="M57" s="106"/>
    </row>
    <row r="58" spans="1:13" s="82" customFormat="1" ht="28.5" customHeight="1" hidden="1">
      <c r="A58" s="111"/>
      <c r="B58" s="101"/>
      <c r="C58" s="102"/>
      <c r="D58" s="97"/>
      <c r="E58" s="103"/>
      <c r="F58" s="94"/>
      <c r="G58" s="103"/>
      <c r="H58" s="104"/>
      <c r="I58" s="76"/>
      <c r="J58" s="76"/>
      <c r="K58" s="77"/>
      <c r="L58" s="105"/>
      <c r="M58" s="106"/>
    </row>
    <row r="59" spans="1:13" s="74" customFormat="1" ht="28.5" customHeight="1" hidden="1">
      <c r="A59" s="94"/>
      <c r="B59" s="95"/>
      <c r="C59" s="96"/>
      <c r="D59" s="97"/>
      <c r="E59" s="98"/>
      <c r="F59" s="94"/>
      <c r="G59" s="98"/>
      <c r="H59" s="99"/>
      <c r="I59" s="76"/>
      <c r="J59" s="76"/>
      <c r="K59" s="76"/>
      <c r="L59" s="100"/>
      <c r="M59" s="93"/>
    </row>
    <row r="60" spans="1:13" s="74" customFormat="1" ht="28.5" customHeight="1" hidden="1">
      <c r="A60" s="94"/>
      <c r="B60" s="95"/>
      <c r="C60" s="96"/>
      <c r="D60" s="97"/>
      <c r="E60" s="98"/>
      <c r="F60" s="94"/>
      <c r="G60" s="98"/>
      <c r="H60" s="98"/>
      <c r="I60" s="76"/>
      <c r="J60" s="76"/>
      <c r="K60" s="77"/>
      <c r="L60" s="100"/>
      <c r="M60" s="93"/>
    </row>
    <row r="61" spans="1:13" s="82" customFormat="1" ht="28.5" customHeight="1" hidden="1">
      <c r="A61" s="94"/>
      <c r="B61" s="101"/>
      <c r="C61" s="102"/>
      <c r="D61" s="97"/>
      <c r="E61" s="103"/>
      <c r="F61" s="96"/>
      <c r="G61" s="103"/>
      <c r="H61" s="104"/>
      <c r="I61" s="76"/>
      <c r="J61" s="76"/>
      <c r="K61" s="77"/>
      <c r="L61" s="105"/>
      <c r="M61" s="106"/>
    </row>
    <row r="62" spans="1:13" s="74" customFormat="1" ht="28.5" customHeight="1" hidden="1">
      <c r="A62" s="94"/>
      <c r="B62" s="95"/>
      <c r="C62" s="96"/>
      <c r="D62" s="97"/>
      <c r="E62" s="98"/>
      <c r="F62" s="94"/>
      <c r="G62" s="98"/>
      <c r="H62" s="99"/>
      <c r="I62" s="76"/>
      <c r="J62" s="76"/>
      <c r="K62" s="77"/>
      <c r="L62" s="100"/>
      <c r="M62" s="93"/>
    </row>
    <row r="63" spans="1:13" s="74" customFormat="1" ht="28.5" customHeight="1" hidden="1">
      <c r="A63" s="94"/>
      <c r="B63" s="95"/>
      <c r="C63" s="96"/>
      <c r="D63" s="97"/>
      <c r="E63" s="98"/>
      <c r="F63" s="94"/>
      <c r="G63" s="98"/>
      <c r="H63" s="99"/>
      <c r="I63" s="76"/>
      <c r="J63" s="76"/>
      <c r="K63" s="76"/>
      <c r="L63" s="100"/>
      <c r="M63" s="93"/>
    </row>
    <row r="64" spans="1:13" s="74" customFormat="1" ht="28.5" customHeight="1" hidden="1">
      <c r="A64" s="94"/>
      <c r="B64" s="96"/>
      <c r="C64" s="96"/>
      <c r="D64" s="97"/>
      <c r="E64" s="98"/>
      <c r="F64" s="94"/>
      <c r="G64" s="98"/>
      <c r="H64" s="99"/>
      <c r="I64" s="76"/>
      <c r="J64" s="76"/>
      <c r="K64" s="76"/>
      <c r="L64" s="100"/>
      <c r="M64" s="93"/>
    </row>
    <row r="65" spans="1:13" s="74" customFormat="1" ht="28.5" customHeight="1" hidden="1">
      <c r="A65" s="94"/>
      <c r="B65" s="96"/>
      <c r="C65" s="96"/>
      <c r="D65" s="97"/>
      <c r="E65" s="98"/>
      <c r="F65" s="94"/>
      <c r="G65" s="98"/>
      <c r="H65" s="99"/>
      <c r="I65" s="76"/>
      <c r="J65" s="76"/>
      <c r="K65" s="76"/>
      <c r="L65" s="100"/>
      <c r="M65" s="93"/>
    </row>
    <row r="66" spans="1:13" s="74" customFormat="1" ht="28.5" customHeight="1" hidden="1">
      <c r="A66" s="94"/>
      <c r="B66" s="96"/>
      <c r="C66" s="96"/>
      <c r="D66" s="97"/>
      <c r="E66" s="98"/>
      <c r="F66" s="94"/>
      <c r="G66" s="98"/>
      <c r="H66" s="99"/>
      <c r="I66" s="76"/>
      <c r="J66" s="76"/>
      <c r="K66" s="77"/>
      <c r="L66" s="100"/>
      <c r="M66" s="93"/>
    </row>
    <row r="67" spans="1:13" s="74" customFormat="1" ht="28.5" customHeight="1" hidden="1">
      <c r="A67" s="94"/>
      <c r="B67" s="96"/>
      <c r="C67" s="96"/>
      <c r="D67" s="97"/>
      <c r="E67" s="98"/>
      <c r="F67" s="94"/>
      <c r="G67" s="98"/>
      <c r="H67" s="99"/>
      <c r="I67" s="76"/>
      <c r="J67" s="76"/>
      <c r="K67" s="76"/>
      <c r="L67" s="100"/>
      <c r="M67" s="93"/>
    </row>
    <row r="68" spans="1:13" s="74" customFormat="1" ht="28.5" customHeight="1" hidden="1">
      <c r="A68" s="94"/>
      <c r="B68" s="96"/>
      <c r="C68" s="96"/>
      <c r="D68" s="97"/>
      <c r="E68" s="98"/>
      <c r="F68" s="94"/>
      <c r="G68" s="98"/>
      <c r="H68" s="99"/>
      <c r="I68" s="76"/>
      <c r="J68" s="76"/>
      <c r="K68" s="76"/>
      <c r="L68" s="100"/>
      <c r="M68" s="93"/>
    </row>
    <row r="69" spans="1:13" s="74" customFormat="1" ht="28.5" customHeight="1" hidden="1">
      <c r="A69" s="94"/>
      <c r="B69" s="96"/>
      <c r="C69" s="96"/>
      <c r="D69" s="97"/>
      <c r="E69" s="98"/>
      <c r="F69" s="94"/>
      <c r="G69" s="98"/>
      <c r="H69" s="99"/>
      <c r="I69" s="76"/>
      <c r="J69" s="76"/>
      <c r="K69" s="77"/>
      <c r="L69" s="112"/>
      <c r="M69" s="93"/>
    </row>
    <row r="70" spans="1:13" s="74" customFormat="1" ht="28.5" customHeight="1" hidden="1">
      <c r="A70" s="94"/>
      <c r="B70" s="96"/>
      <c r="C70" s="96"/>
      <c r="D70" s="97"/>
      <c r="E70" s="98"/>
      <c r="F70" s="96"/>
      <c r="G70" s="98"/>
      <c r="H70" s="99"/>
      <c r="I70" s="76"/>
      <c r="J70" s="76"/>
      <c r="K70" s="77"/>
      <c r="L70" s="110"/>
      <c r="M70" s="93"/>
    </row>
    <row r="71" spans="1:13" s="74" customFormat="1" ht="28.5" customHeight="1" hidden="1">
      <c r="A71" s="94"/>
      <c r="B71" s="96"/>
      <c r="C71" s="96"/>
      <c r="D71" s="97"/>
      <c r="E71" s="98"/>
      <c r="F71" s="94"/>
      <c r="G71" s="98"/>
      <c r="H71" s="99"/>
      <c r="I71" s="76"/>
      <c r="J71" s="76"/>
      <c r="K71" s="77"/>
      <c r="L71" s="92"/>
      <c r="M71" s="93"/>
    </row>
    <row r="72" spans="1:13" s="74" customFormat="1" ht="28.5" customHeight="1" hidden="1">
      <c r="A72" s="94"/>
      <c r="B72" s="96"/>
      <c r="C72" s="96"/>
      <c r="D72" s="97"/>
      <c r="E72" s="98"/>
      <c r="F72" s="96"/>
      <c r="G72" s="98"/>
      <c r="H72" s="99"/>
      <c r="I72" s="76"/>
      <c r="J72" s="76"/>
      <c r="K72" s="77"/>
      <c r="L72" s="100"/>
      <c r="M72" s="93"/>
    </row>
    <row r="73" spans="1:13" s="74" customFormat="1" ht="28.5" customHeight="1" hidden="1">
      <c r="A73" s="94"/>
      <c r="B73" s="96"/>
      <c r="C73" s="96"/>
      <c r="D73" s="97"/>
      <c r="E73" s="98"/>
      <c r="F73" s="94"/>
      <c r="G73" s="98"/>
      <c r="H73" s="99"/>
      <c r="I73" s="76"/>
      <c r="J73" s="76"/>
      <c r="K73" s="77"/>
      <c r="L73" s="100"/>
      <c r="M73" s="93"/>
    </row>
    <row r="74" spans="1:13" s="74" customFormat="1" ht="28.5" customHeight="1" hidden="1">
      <c r="A74" s="94"/>
      <c r="B74" s="96"/>
      <c r="C74" s="96"/>
      <c r="D74" s="97"/>
      <c r="E74" s="98"/>
      <c r="F74" s="94"/>
      <c r="G74" s="98"/>
      <c r="H74" s="99"/>
      <c r="I74" s="76"/>
      <c r="J74" s="76"/>
      <c r="K74" s="77"/>
      <c r="L74" s="100"/>
      <c r="M74" s="93"/>
    </row>
    <row r="75" spans="1:13" s="74" customFormat="1" ht="28.5" customHeight="1" hidden="1">
      <c r="A75" s="94"/>
      <c r="B75" s="96"/>
      <c r="C75" s="96"/>
      <c r="D75" s="97"/>
      <c r="E75" s="98"/>
      <c r="F75" s="96"/>
      <c r="G75" s="98"/>
      <c r="H75" s="99"/>
      <c r="I75" s="76"/>
      <c r="J75" s="76"/>
      <c r="K75" s="77"/>
      <c r="L75" s="100"/>
      <c r="M75" s="93"/>
    </row>
    <row r="76" spans="1:13" s="74" customFormat="1" ht="28.5" customHeight="1" hidden="1">
      <c r="A76" s="94"/>
      <c r="B76" s="96"/>
      <c r="C76" s="96"/>
      <c r="D76" s="97"/>
      <c r="E76" s="98"/>
      <c r="F76" s="94"/>
      <c r="G76" s="98"/>
      <c r="H76" s="99"/>
      <c r="I76" s="76"/>
      <c r="J76" s="76"/>
      <c r="K76" s="76"/>
      <c r="L76" s="100"/>
      <c r="M76" s="93"/>
    </row>
    <row r="77" spans="1:13" s="74" customFormat="1" ht="28.5" customHeight="1" hidden="1">
      <c r="A77" s="94"/>
      <c r="B77" s="96"/>
      <c r="C77" s="96"/>
      <c r="D77" s="97"/>
      <c r="E77" s="98"/>
      <c r="F77" s="94"/>
      <c r="G77" s="98"/>
      <c r="H77" s="99"/>
      <c r="I77" s="76"/>
      <c r="J77" s="76"/>
      <c r="K77" s="76"/>
      <c r="L77" s="100"/>
      <c r="M77" s="93"/>
    </row>
    <row r="78" spans="1:13" s="74" customFormat="1" ht="28.5" customHeight="1" hidden="1">
      <c r="A78" s="94"/>
      <c r="B78" s="96"/>
      <c r="C78" s="96"/>
      <c r="D78" s="97"/>
      <c r="E78" s="98"/>
      <c r="F78" s="94"/>
      <c r="G78" s="98"/>
      <c r="H78" s="99"/>
      <c r="I78" s="76"/>
      <c r="J78" s="76"/>
      <c r="K78" s="76"/>
      <c r="L78" s="100"/>
      <c r="M78" s="93"/>
    </row>
    <row r="79" spans="1:13" s="74" customFormat="1" ht="28.5" customHeight="1" hidden="1">
      <c r="A79" s="94"/>
      <c r="B79" s="96"/>
      <c r="C79" s="96"/>
      <c r="D79" s="97"/>
      <c r="E79" s="98"/>
      <c r="F79" s="96"/>
      <c r="G79" s="98"/>
      <c r="H79" s="99"/>
      <c r="I79" s="76"/>
      <c r="J79" s="76"/>
      <c r="K79" s="76"/>
      <c r="L79" s="100"/>
      <c r="M79" s="93"/>
    </row>
    <row r="80" spans="1:13" s="74" customFormat="1" ht="28.5" customHeight="1" hidden="1">
      <c r="A80" s="94"/>
      <c r="B80" s="96"/>
      <c r="C80" s="96"/>
      <c r="D80" s="97"/>
      <c r="E80" s="98"/>
      <c r="F80" s="94"/>
      <c r="G80" s="98"/>
      <c r="H80" s="99"/>
      <c r="I80" s="76"/>
      <c r="J80" s="76"/>
      <c r="K80" s="76"/>
      <c r="L80" s="100"/>
      <c r="M80" s="93"/>
    </row>
    <row r="81" spans="1:13" s="74" customFormat="1" ht="28.5" customHeight="1" hidden="1">
      <c r="A81" s="94"/>
      <c r="B81" s="96"/>
      <c r="C81" s="96"/>
      <c r="D81" s="97"/>
      <c r="E81" s="98"/>
      <c r="F81" s="94"/>
      <c r="G81" s="98"/>
      <c r="H81" s="99"/>
      <c r="I81" s="76"/>
      <c r="J81" s="76"/>
      <c r="K81" s="76"/>
      <c r="L81" s="100"/>
      <c r="M81" s="93"/>
    </row>
    <row r="82" spans="1:13" s="74" customFormat="1" ht="28.5" customHeight="1" hidden="1">
      <c r="A82" s="94"/>
      <c r="B82" s="96"/>
      <c r="C82" s="96"/>
      <c r="D82" s="97"/>
      <c r="E82" s="98"/>
      <c r="F82" s="94"/>
      <c r="G82" s="98"/>
      <c r="H82" s="99"/>
      <c r="I82" s="76"/>
      <c r="J82" s="76"/>
      <c r="K82" s="76"/>
      <c r="L82" s="100"/>
      <c r="M82" s="93"/>
    </row>
    <row r="83" spans="1:13" s="74" customFormat="1" ht="28.5" customHeight="1" hidden="1">
      <c r="A83" s="94"/>
      <c r="B83" s="96"/>
      <c r="C83" s="96"/>
      <c r="D83" s="97"/>
      <c r="E83" s="98"/>
      <c r="F83" s="94"/>
      <c r="G83" s="98"/>
      <c r="H83" s="99"/>
      <c r="I83" s="76"/>
      <c r="J83" s="76"/>
      <c r="K83" s="76"/>
      <c r="L83" s="100"/>
      <c r="M83" s="93"/>
    </row>
    <row r="84" spans="1:13" s="74" customFormat="1" ht="28.5" customHeight="1" hidden="1">
      <c r="A84" s="94"/>
      <c r="B84" s="96"/>
      <c r="C84" s="96"/>
      <c r="D84" s="97"/>
      <c r="E84" s="98"/>
      <c r="F84" s="94"/>
      <c r="G84" s="98"/>
      <c r="H84" s="99"/>
      <c r="I84" s="76"/>
      <c r="J84" s="76"/>
      <c r="K84" s="76"/>
      <c r="L84" s="100"/>
      <c r="M84" s="93"/>
    </row>
    <row r="85" spans="1:13" s="74" customFormat="1" ht="28.5" customHeight="1" hidden="1">
      <c r="A85" s="94"/>
      <c r="B85" s="96"/>
      <c r="C85" s="96"/>
      <c r="D85" s="97"/>
      <c r="E85" s="98"/>
      <c r="F85" s="94"/>
      <c r="G85" s="98"/>
      <c r="H85" s="99"/>
      <c r="I85" s="76"/>
      <c r="J85" s="76"/>
      <c r="K85" s="76"/>
      <c r="L85" s="100"/>
      <c r="M85" s="93"/>
    </row>
    <row r="86" spans="1:13" s="74" customFormat="1" ht="28.5" customHeight="1" hidden="1">
      <c r="A86" s="94"/>
      <c r="B86" s="96"/>
      <c r="C86" s="96"/>
      <c r="D86" s="97"/>
      <c r="E86" s="98"/>
      <c r="F86" s="94"/>
      <c r="G86" s="98"/>
      <c r="H86" s="99"/>
      <c r="I86" s="76"/>
      <c r="J86" s="76"/>
      <c r="K86" s="76"/>
      <c r="L86" s="100"/>
      <c r="M86" s="93"/>
    </row>
    <row r="87" spans="1:13" s="74" customFormat="1" ht="28.5" customHeight="1" hidden="1">
      <c r="A87" s="94"/>
      <c r="B87" s="96"/>
      <c r="C87" s="96"/>
      <c r="D87" s="97"/>
      <c r="E87" s="98"/>
      <c r="F87" s="94"/>
      <c r="G87" s="98"/>
      <c r="H87" s="113"/>
      <c r="I87" s="76"/>
      <c r="J87" s="76"/>
      <c r="K87" s="77"/>
      <c r="L87" s="100"/>
      <c r="M87" s="93"/>
    </row>
    <row r="88" spans="1:13" s="74" customFormat="1" ht="28.5" customHeight="1" hidden="1">
      <c r="A88" s="94"/>
      <c r="B88" s="96"/>
      <c r="C88" s="96"/>
      <c r="D88" s="97"/>
      <c r="E88" s="98"/>
      <c r="F88" s="96"/>
      <c r="G88" s="99"/>
      <c r="H88" s="114"/>
      <c r="I88" s="76"/>
      <c r="J88" s="76"/>
      <c r="K88" s="77"/>
      <c r="L88" s="100"/>
      <c r="M88" s="93"/>
    </row>
    <row r="89" spans="1:13" s="74" customFormat="1" ht="28.5" customHeight="1" hidden="1">
      <c r="A89" s="94"/>
      <c r="B89" s="96"/>
      <c r="C89" s="96"/>
      <c r="D89" s="97"/>
      <c r="E89" s="98"/>
      <c r="F89" s="96"/>
      <c r="G89" s="99"/>
      <c r="H89" s="114"/>
      <c r="I89" s="76"/>
      <c r="J89" s="76"/>
      <c r="K89" s="76"/>
      <c r="L89" s="100"/>
      <c r="M89" s="93"/>
    </row>
    <row r="90" spans="1:13" s="82" customFormat="1" ht="28.5" customHeight="1" hidden="1">
      <c r="A90" s="94"/>
      <c r="B90" s="102"/>
      <c r="C90" s="102"/>
      <c r="D90" s="97"/>
      <c r="E90" s="103"/>
      <c r="F90" s="94"/>
      <c r="G90" s="103"/>
      <c r="H90" s="115"/>
      <c r="I90" s="76"/>
      <c r="J90" s="76"/>
      <c r="K90" s="77"/>
      <c r="L90" s="105"/>
      <c r="M90" s="106"/>
    </row>
    <row r="91" spans="1:13" s="82" customFormat="1" ht="28.5" customHeight="1" hidden="1">
      <c r="A91" s="94"/>
      <c r="B91" s="102"/>
      <c r="C91" s="102"/>
      <c r="D91" s="97"/>
      <c r="E91" s="103"/>
      <c r="F91" s="94"/>
      <c r="G91" s="103"/>
      <c r="H91" s="104"/>
      <c r="I91" s="76"/>
      <c r="J91" s="76"/>
      <c r="K91" s="77"/>
      <c r="L91" s="105"/>
      <c r="M91" s="106"/>
    </row>
    <row r="92" spans="1:13" s="82" customFormat="1" ht="28.5" customHeight="1" hidden="1">
      <c r="A92" s="94"/>
      <c r="B92" s="102"/>
      <c r="C92" s="96"/>
      <c r="D92" s="97"/>
      <c r="E92" s="103"/>
      <c r="F92" s="96"/>
      <c r="G92" s="103"/>
      <c r="H92" s="104"/>
      <c r="I92" s="76"/>
      <c r="J92" s="76"/>
      <c r="K92" s="77"/>
      <c r="L92" s="105"/>
      <c r="M92" s="106"/>
    </row>
    <row r="93" spans="1:13" s="74" customFormat="1" ht="28.5" customHeight="1" hidden="1">
      <c r="A93" s="94"/>
      <c r="B93" s="96"/>
      <c r="C93" s="96"/>
      <c r="D93" s="97"/>
      <c r="E93" s="98"/>
      <c r="F93" s="96"/>
      <c r="G93" s="98"/>
      <c r="H93" s="99"/>
      <c r="I93" s="76"/>
      <c r="J93" s="76"/>
      <c r="K93" s="77"/>
      <c r="L93" s="100"/>
      <c r="M93" s="93"/>
    </row>
    <row r="94" spans="1:13" s="74" customFormat="1" ht="28.5" customHeight="1" hidden="1">
      <c r="A94" s="94"/>
      <c r="B94" s="96"/>
      <c r="C94" s="96"/>
      <c r="D94" s="97"/>
      <c r="E94" s="98"/>
      <c r="F94" s="96"/>
      <c r="G94" s="98"/>
      <c r="H94" s="99"/>
      <c r="I94" s="76"/>
      <c r="J94" s="76"/>
      <c r="K94" s="76"/>
      <c r="L94" s="110"/>
      <c r="M94" s="93"/>
    </row>
    <row r="95" spans="1:13" s="74" customFormat="1" ht="28.5" customHeight="1" hidden="1">
      <c r="A95" s="94"/>
      <c r="B95" s="96"/>
      <c r="C95" s="96"/>
      <c r="D95" s="97"/>
      <c r="E95" s="98"/>
      <c r="F95" s="96"/>
      <c r="G95" s="98"/>
      <c r="H95" s="99"/>
      <c r="I95" s="76"/>
      <c r="J95" s="76"/>
      <c r="K95" s="76"/>
      <c r="L95" s="109"/>
      <c r="M95" s="93"/>
    </row>
    <row r="96" spans="1:13" s="74" customFormat="1" ht="28.5" customHeight="1" hidden="1">
      <c r="A96" s="94"/>
      <c r="B96" s="96"/>
      <c r="C96" s="96"/>
      <c r="D96" s="97"/>
      <c r="E96" s="98"/>
      <c r="F96" s="96"/>
      <c r="G96" s="98"/>
      <c r="H96" s="99"/>
      <c r="I96" s="76"/>
      <c r="J96" s="76"/>
      <c r="K96" s="77"/>
      <c r="L96" s="109"/>
      <c r="M96" s="93"/>
    </row>
    <row r="97" spans="1:13" s="74" customFormat="1" ht="28.5" customHeight="1" hidden="1">
      <c r="A97" s="94"/>
      <c r="B97" s="96"/>
      <c r="C97" s="96"/>
      <c r="D97" s="97"/>
      <c r="E97" s="98"/>
      <c r="F97" s="94"/>
      <c r="G97" s="98"/>
      <c r="H97" s="99"/>
      <c r="I97" s="76"/>
      <c r="J97" s="76"/>
      <c r="K97" s="76"/>
      <c r="L97" s="109"/>
      <c r="M97" s="93"/>
    </row>
    <row r="98" spans="1:13" s="74" customFormat="1" ht="28.5" customHeight="1" hidden="1">
      <c r="A98" s="94"/>
      <c r="B98" s="96"/>
      <c r="C98" s="96"/>
      <c r="D98" s="97"/>
      <c r="E98" s="98"/>
      <c r="F98" s="96"/>
      <c r="G98" s="98"/>
      <c r="H98" s="99"/>
      <c r="I98" s="76"/>
      <c r="J98" s="76"/>
      <c r="K98" s="77"/>
      <c r="L98" s="100"/>
      <c r="M98" s="93"/>
    </row>
    <row r="99" spans="1:13" s="74" customFormat="1" ht="28.5" customHeight="1" hidden="1">
      <c r="A99" s="94"/>
      <c r="B99" s="96"/>
      <c r="C99" s="96"/>
      <c r="D99" s="97"/>
      <c r="E99" s="98"/>
      <c r="F99" s="94"/>
      <c r="G99" s="98"/>
      <c r="H99" s="99"/>
      <c r="I99" s="76"/>
      <c r="J99" s="76"/>
      <c r="K99" s="76"/>
      <c r="L99" s="100"/>
      <c r="M99" s="93"/>
    </row>
    <row r="100" spans="1:13" s="74" customFormat="1" ht="28.5" customHeight="1" hidden="1">
      <c r="A100" s="94"/>
      <c r="B100" s="96"/>
      <c r="C100" s="96"/>
      <c r="D100" s="97"/>
      <c r="E100" s="98"/>
      <c r="F100" s="96"/>
      <c r="G100" s="98"/>
      <c r="H100" s="99"/>
      <c r="I100" s="76"/>
      <c r="J100" s="76"/>
      <c r="K100" s="76"/>
      <c r="L100" s="100"/>
      <c r="M100" s="93"/>
    </row>
    <row r="101" spans="1:13" s="74" customFormat="1" ht="28.5" customHeight="1" hidden="1">
      <c r="A101" s="94"/>
      <c r="B101" s="96"/>
      <c r="C101" s="96"/>
      <c r="D101" s="97"/>
      <c r="E101" s="98"/>
      <c r="F101" s="94"/>
      <c r="G101" s="98"/>
      <c r="H101" s="99"/>
      <c r="I101" s="76"/>
      <c r="J101" s="76"/>
      <c r="K101" s="76"/>
      <c r="L101" s="100"/>
      <c r="M101" s="93"/>
    </row>
    <row r="102" spans="1:13" s="74" customFormat="1" ht="28.5" customHeight="1" hidden="1">
      <c r="A102" s="94"/>
      <c r="B102" s="96"/>
      <c r="C102" s="96"/>
      <c r="D102" s="97"/>
      <c r="E102" s="98"/>
      <c r="F102" s="94"/>
      <c r="G102" s="98"/>
      <c r="H102" s="99"/>
      <c r="I102" s="76"/>
      <c r="J102" s="76"/>
      <c r="K102" s="77"/>
      <c r="L102" s="100"/>
      <c r="M102" s="93"/>
    </row>
    <row r="103" spans="1:13" s="74" customFormat="1" ht="28.5" customHeight="1" hidden="1">
      <c r="A103" s="94"/>
      <c r="B103" s="96"/>
      <c r="C103" s="96"/>
      <c r="D103" s="97"/>
      <c r="E103" s="98"/>
      <c r="F103" s="94"/>
      <c r="G103" s="98"/>
      <c r="H103" s="99"/>
      <c r="I103" s="76"/>
      <c r="J103" s="76"/>
      <c r="K103" s="77"/>
      <c r="L103" s="100"/>
      <c r="M103" s="93"/>
    </row>
    <row r="104" spans="1:13" s="74" customFormat="1" ht="28.5" customHeight="1" hidden="1">
      <c r="A104" s="94"/>
      <c r="B104" s="96"/>
      <c r="C104" s="96"/>
      <c r="D104" s="97"/>
      <c r="E104" s="98"/>
      <c r="F104" s="96"/>
      <c r="G104" s="98"/>
      <c r="H104" s="99"/>
      <c r="I104" s="76"/>
      <c r="J104" s="76"/>
      <c r="K104" s="77"/>
      <c r="L104" s="109"/>
      <c r="M104" s="93"/>
    </row>
    <row r="105" spans="1:13" s="82" customFormat="1" ht="28.5" customHeight="1" hidden="1">
      <c r="A105" s="94"/>
      <c r="B105" s="102"/>
      <c r="C105" s="102"/>
      <c r="D105" s="116"/>
      <c r="E105" s="103"/>
      <c r="F105" s="94"/>
      <c r="G105" s="103"/>
      <c r="H105" s="103"/>
      <c r="I105" s="76"/>
      <c r="J105" s="76"/>
      <c r="K105" s="77"/>
      <c r="L105" s="109"/>
      <c r="M105" s="106"/>
    </row>
    <row r="106" spans="1:13" s="74" customFormat="1" ht="28.5" customHeight="1" hidden="1">
      <c r="A106" s="94"/>
      <c r="B106" s="96"/>
      <c r="C106" s="96"/>
      <c r="D106" s="97"/>
      <c r="E106" s="98"/>
      <c r="F106" s="96"/>
      <c r="G106" s="98"/>
      <c r="H106" s="99"/>
      <c r="I106" s="76"/>
      <c r="J106" s="76"/>
      <c r="K106" s="76"/>
      <c r="L106" s="100"/>
      <c r="M106" s="93"/>
    </row>
    <row r="107" spans="1:13" s="74" customFormat="1" ht="28.5" customHeight="1" hidden="1">
      <c r="A107" s="94"/>
      <c r="B107" s="96"/>
      <c r="C107" s="96"/>
      <c r="D107" s="97"/>
      <c r="E107" s="98"/>
      <c r="F107" s="94"/>
      <c r="G107" s="98"/>
      <c r="H107" s="99"/>
      <c r="I107" s="76"/>
      <c r="J107" s="76"/>
      <c r="K107" s="77"/>
      <c r="L107" s="100"/>
      <c r="M107" s="93"/>
    </row>
    <row r="108" spans="1:13" s="74" customFormat="1" ht="28.5" customHeight="1" hidden="1">
      <c r="A108" s="94"/>
      <c r="B108" s="96"/>
      <c r="C108" s="96"/>
      <c r="D108" s="97"/>
      <c r="E108" s="98"/>
      <c r="F108" s="94"/>
      <c r="G108" s="98"/>
      <c r="H108" s="98"/>
      <c r="I108" s="76"/>
      <c r="J108" s="76"/>
      <c r="K108" s="77"/>
      <c r="L108" s="100"/>
      <c r="M108" s="93"/>
    </row>
    <row r="109" spans="1:13" s="74" customFormat="1" ht="28.5" customHeight="1" hidden="1">
      <c r="A109" s="94"/>
      <c r="B109" s="96"/>
      <c r="C109" s="96"/>
      <c r="D109" s="97"/>
      <c r="E109" s="98"/>
      <c r="F109" s="94"/>
      <c r="G109" s="98"/>
      <c r="H109" s="99"/>
      <c r="I109" s="76"/>
      <c r="J109" s="76"/>
      <c r="K109" s="76"/>
      <c r="L109" s="100"/>
      <c r="M109" s="93"/>
    </row>
    <row r="110" spans="1:13" s="74" customFormat="1" ht="28.5" customHeight="1" hidden="1">
      <c r="A110" s="94"/>
      <c r="B110" s="96"/>
      <c r="C110" s="96"/>
      <c r="D110" s="97"/>
      <c r="E110" s="98"/>
      <c r="F110" s="96"/>
      <c r="G110" s="98"/>
      <c r="H110" s="99"/>
      <c r="I110" s="76"/>
      <c r="J110" s="76"/>
      <c r="K110" s="76"/>
      <c r="L110" s="100"/>
      <c r="M110" s="93"/>
    </row>
    <row r="111" spans="1:13" s="74" customFormat="1" ht="28.5" customHeight="1" hidden="1">
      <c r="A111" s="94"/>
      <c r="B111" s="96"/>
      <c r="C111" s="96"/>
      <c r="D111" s="97"/>
      <c r="E111" s="98"/>
      <c r="F111" s="94"/>
      <c r="G111" s="98"/>
      <c r="H111" s="98"/>
      <c r="I111" s="76"/>
      <c r="J111" s="76"/>
      <c r="K111" s="76"/>
      <c r="L111" s="109"/>
      <c r="M111" s="93"/>
    </row>
    <row r="112" spans="1:13" s="74" customFormat="1" ht="28.5" customHeight="1" hidden="1">
      <c r="A112" s="94"/>
      <c r="B112" s="94"/>
      <c r="C112" s="96"/>
      <c r="D112" s="97"/>
      <c r="E112" s="98"/>
      <c r="F112" s="96"/>
      <c r="G112" s="98"/>
      <c r="H112" s="99"/>
      <c r="I112" s="76"/>
      <c r="J112" s="76"/>
      <c r="K112" s="77"/>
      <c r="L112" s="100"/>
      <c r="M112" s="93"/>
    </row>
    <row r="113" spans="1:13" s="82" customFormat="1" ht="28.5" customHeight="1" hidden="1">
      <c r="A113" s="94"/>
      <c r="B113" s="102"/>
      <c r="C113" s="102"/>
      <c r="D113" s="116"/>
      <c r="E113" s="103"/>
      <c r="F113" s="94"/>
      <c r="G113" s="103"/>
      <c r="H113" s="104"/>
      <c r="I113" s="76"/>
      <c r="J113" s="76"/>
      <c r="K113" s="77"/>
      <c r="L113" s="105"/>
      <c r="M113" s="106"/>
    </row>
    <row r="114" spans="1:13" s="74" customFormat="1" ht="28.5" customHeight="1" hidden="1">
      <c r="A114" s="94"/>
      <c r="B114" s="96"/>
      <c r="C114" s="96"/>
      <c r="D114" s="97"/>
      <c r="E114" s="98"/>
      <c r="F114" s="94"/>
      <c r="G114" s="98"/>
      <c r="H114" s="99"/>
      <c r="I114" s="76"/>
      <c r="J114" s="76"/>
      <c r="K114" s="76"/>
      <c r="L114" s="100"/>
      <c r="M114" s="93"/>
    </row>
    <row r="115" spans="1:13" s="74" customFormat="1" ht="28.5" customHeight="1" hidden="1">
      <c r="A115" s="94"/>
      <c r="B115" s="96"/>
      <c r="C115" s="96"/>
      <c r="D115" s="97"/>
      <c r="E115" s="98"/>
      <c r="F115" s="94"/>
      <c r="G115" s="98"/>
      <c r="H115" s="99"/>
      <c r="I115" s="76"/>
      <c r="J115" s="76"/>
      <c r="K115" s="77"/>
      <c r="L115" s="100"/>
      <c r="M115" s="93"/>
    </row>
    <row r="116" spans="1:13" s="74" customFormat="1" ht="28.5" customHeight="1" hidden="1">
      <c r="A116" s="94"/>
      <c r="B116" s="96"/>
      <c r="C116" s="96"/>
      <c r="D116" s="97"/>
      <c r="E116" s="98"/>
      <c r="F116" s="96"/>
      <c r="G116" s="98"/>
      <c r="H116" s="99"/>
      <c r="I116" s="76"/>
      <c r="J116" s="76"/>
      <c r="K116" s="77"/>
      <c r="L116" s="100"/>
      <c r="M116" s="93"/>
    </row>
    <row r="117" spans="1:13" s="74" customFormat="1" ht="28.5" customHeight="1" hidden="1">
      <c r="A117" s="94"/>
      <c r="B117" s="96"/>
      <c r="C117" s="96"/>
      <c r="D117" s="97"/>
      <c r="E117" s="98"/>
      <c r="F117" s="94"/>
      <c r="G117" s="98"/>
      <c r="H117" s="99"/>
      <c r="I117" s="76"/>
      <c r="J117" s="76"/>
      <c r="K117" s="77"/>
      <c r="L117" s="100"/>
      <c r="M117" s="93"/>
    </row>
    <row r="118" spans="1:13" s="74" customFormat="1" ht="28.5" customHeight="1" hidden="1">
      <c r="A118" s="94"/>
      <c r="B118" s="96"/>
      <c r="C118" s="96"/>
      <c r="D118" s="97"/>
      <c r="E118" s="98"/>
      <c r="F118" s="94"/>
      <c r="G118" s="98"/>
      <c r="H118" s="99"/>
      <c r="I118" s="76"/>
      <c r="J118" s="76"/>
      <c r="K118" s="77"/>
      <c r="L118" s="100"/>
      <c r="M118" s="93"/>
    </row>
    <row r="119" spans="1:13" s="74" customFormat="1" ht="28.5" customHeight="1" hidden="1">
      <c r="A119" s="94"/>
      <c r="B119" s="96"/>
      <c r="C119" s="96"/>
      <c r="D119" s="97"/>
      <c r="E119" s="98"/>
      <c r="F119" s="96"/>
      <c r="G119" s="98"/>
      <c r="H119" s="99"/>
      <c r="I119" s="76"/>
      <c r="J119" s="76"/>
      <c r="K119" s="77"/>
      <c r="L119" s="100"/>
      <c r="M119" s="93"/>
    </row>
    <row r="120" spans="1:13" s="74" customFormat="1" ht="28.5" customHeight="1" hidden="1">
      <c r="A120" s="94"/>
      <c r="B120" s="117"/>
      <c r="C120" s="117"/>
      <c r="D120" s="97"/>
      <c r="E120" s="98"/>
      <c r="F120" s="94"/>
      <c r="G120" s="98"/>
      <c r="H120" s="99"/>
      <c r="I120" s="76"/>
      <c r="J120" s="76"/>
      <c r="K120" s="77"/>
      <c r="L120" s="100"/>
      <c r="M120" s="93"/>
    </row>
    <row r="121" spans="1:13" s="74" customFormat="1" ht="28.5" customHeight="1" hidden="1">
      <c r="A121" s="94"/>
      <c r="B121" s="117"/>
      <c r="C121" s="117"/>
      <c r="D121" s="97"/>
      <c r="E121" s="98"/>
      <c r="F121" s="94"/>
      <c r="G121" s="98"/>
      <c r="H121" s="99"/>
      <c r="I121" s="76"/>
      <c r="J121" s="76"/>
      <c r="K121" s="77"/>
      <c r="L121" s="100"/>
      <c r="M121" s="93"/>
    </row>
    <row r="122" spans="1:13" s="74" customFormat="1" ht="28.5" customHeight="1" hidden="1">
      <c r="A122" s="94"/>
      <c r="B122" s="96"/>
      <c r="C122" s="96"/>
      <c r="D122" s="97"/>
      <c r="E122" s="98"/>
      <c r="F122" s="96"/>
      <c r="G122" s="98"/>
      <c r="H122" s="99"/>
      <c r="I122" s="76"/>
      <c r="J122" s="76"/>
      <c r="K122" s="77"/>
      <c r="L122" s="100"/>
      <c r="M122" s="93"/>
    </row>
    <row r="123" spans="1:13" s="74" customFormat="1" ht="28.5" customHeight="1" hidden="1">
      <c r="A123" s="94"/>
      <c r="B123" s="96"/>
      <c r="C123" s="96"/>
      <c r="D123" s="97"/>
      <c r="E123" s="98"/>
      <c r="F123" s="94"/>
      <c r="G123" s="98"/>
      <c r="H123" s="99"/>
      <c r="I123" s="76"/>
      <c r="J123" s="76"/>
      <c r="K123" s="77"/>
      <c r="L123" s="100"/>
      <c r="M123" s="93"/>
    </row>
    <row r="124" spans="1:13" s="74" customFormat="1" ht="28.5" customHeight="1" hidden="1">
      <c r="A124" s="94"/>
      <c r="B124" s="96"/>
      <c r="C124" s="96"/>
      <c r="D124" s="97"/>
      <c r="E124" s="98"/>
      <c r="F124" s="94"/>
      <c r="G124" s="98"/>
      <c r="H124" s="99"/>
      <c r="I124" s="76"/>
      <c r="J124" s="76"/>
      <c r="K124" s="77"/>
      <c r="L124" s="100"/>
      <c r="M124" s="93"/>
    </row>
    <row r="125" spans="1:13" s="74" customFormat="1" ht="28.5" customHeight="1" hidden="1">
      <c r="A125" s="94"/>
      <c r="B125" s="96"/>
      <c r="C125" s="96"/>
      <c r="D125" s="97"/>
      <c r="E125" s="98"/>
      <c r="F125" s="94"/>
      <c r="G125" s="98"/>
      <c r="H125" s="99"/>
      <c r="I125" s="76"/>
      <c r="J125" s="76"/>
      <c r="K125" s="77"/>
      <c r="L125" s="100"/>
      <c r="M125" s="93"/>
    </row>
    <row r="126" spans="1:13" s="74" customFormat="1" ht="28.5" customHeight="1" hidden="1">
      <c r="A126" s="94"/>
      <c r="B126" s="96"/>
      <c r="C126" s="96"/>
      <c r="D126" s="97"/>
      <c r="E126" s="98"/>
      <c r="F126" s="94"/>
      <c r="G126" s="98"/>
      <c r="H126" s="99"/>
      <c r="I126" s="76"/>
      <c r="J126" s="76"/>
      <c r="K126" s="77"/>
      <c r="L126" s="109"/>
      <c r="M126" s="93"/>
    </row>
    <row r="127" spans="1:13" s="74" customFormat="1" ht="28.5" customHeight="1" hidden="1">
      <c r="A127" s="94"/>
      <c r="B127" s="96"/>
      <c r="C127" s="96"/>
      <c r="D127" s="97"/>
      <c r="E127" s="98"/>
      <c r="F127" s="96"/>
      <c r="G127" s="98"/>
      <c r="H127" s="99"/>
      <c r="I127" s="76"/>
      <c r="J127" s="76"/>
      <c r="K127" s="77"/>
      <c r="L127" s="100"/>
      <c r="M127" s="93"/>
    </row>
    <row r="128" spans="1:13" s="74" customFormat="1" ht="28.5" customHeight="1" hidden="1">
      <c r="A128" s="94"/>
      <c r="B128" s="96"/>
      <c r="C128" s="96"/>
      <c r="D128" s="97"/>
      <c r="E128" s="98"/>
      <c r="F128" s="96"/>
      <c r="G128" s="98"/>
      <c r="H128" s="99"/>
      <c r="I128" s="76"/>
      <c r="J128" s="76"/>
      <c r="K128" s="77"/>
      <c r="L128" s="100"/>
      <c r="M128" s="93"/>
    </row>
    <row r="129" spans="1:13" s="74" customFormat="1" ht="28.5" customHeight="1" hidden="1">
      <c r="A129" s="94"/>
      <c r="B129" s="96"/>
      <c r="C129" s="96"/>
      <c r="D129" s="97"/>
      <c r="E129" s="98"/>
      <c r="F129" s="94"/>
      <c r="G129" s="98"/>
      <c r="H129" s="99"/>
      <c r="I129" s="76"/>
      <c r="J129" s="76"/>
      <c r="K129" s="77"/>
      <c r="L129" s="100"/>
      <c r="M129" s="93"/>
    </row>
    <row r="130" spans="1:13" s="74" customFormat="1" ht="28.5" customHeight="1" hidden="1">
      <c r="A130" s="94"/>
      <c r="B130" s="96"/>
      <c r="C130" s="96"/>
      <c r="D130" s="97"/>
      <c r="E130" s="98"/>
      <c r="F130" s="94"/>
      <c r="G130" s="98"/>
      <c r="H130" s="99"/>
      <c r="I130" s="76"/>
      <c r="J130" s="76"/>
      <c r="K130" s="77"/>
      <c r="L130" s="100"/>
      <c r="M130" s="93"/>
    </row>
    <row r="131" spans="1:13" s="74" customFormat="1" ht="28.5" customHeight="1" hidden="1">
      <c r="A131" s="94"/>
      <c r="B131" s="96"/>
      <c r="C131" s="96"/>
      <c r="D131" s="97"/>
      <c r="E131" s="98"/>
      <c r="F131" s="94"/>
      <c r="G131" s="98"/>
      <c r="H131" s="99"/>
      <c r="I131" s="76"/>
      <c r="J131" s="76"/>
      <c r="K131" s="77"/>
      <c r="L131" s="100"/>
      <c r="M131" s="93"/>
    </row>
    <row r="132" spans="1:13" s="74" customFormat="1" ht="28.5" customHeight="1" hidden="1">
      <c r="A132" s="94"/>
      <c r="B132" s="96"/>
      <c r="C132" s="96"/>
      <c r="D132" s="97"/>
      <c r="E132" s="98"/>
      <c r="F132" s="94"/>
      <c r="G132" s="98"/>
      <c r="H132" s="99"/>
      <c r="I132" s="76"/>
      <c r="J132" s="76"/>
      <c r="K132" s="77"/>
      <c r="L132" s="100"/>
      <c r="M132" s="93"/>
    </row>
    <row r="133" spans="1:13" s="74" customFormat="1" ht="28.5" customHeight="1" hidden="1">
      <c r="A133" s="94"/>
      <c r="B133" s="96"/>
      <c r="C133" s="96"/>
      <c r="D133" s="97"/>
      <c r="E133" s="98"/>
      <c r="F133" s="96"/>
      <c r="G133" s="99"/>
      <c r="H133" s="99"/>
      <c r="I133" s="76"/>
      <c r="J133" s="76"/>
      <c r="K133" s="77"/>
      <c r="L133" s="109"/>
      <c r="M133" s="93"/>
    </row>
    <row r="134" spans="1:13" s="74" customFormat="1" ht="28.5" customHeight="1" hidden="1">
      <c r="A134" s="94"/>
      <c r="B134" s="96"/>
      <c r="C134" s="96"/>
      <c r="D134" s="97"/>
      <c r="E134" s="98"/>
      <c r="F134" s="96"/>
      <c r="G134" s="98"/>
      <c r="H134" s="99"/>
      <c r="I134" s="76"/>
      <c r="J134" s="76"/>
      <c r="K134" s="77"/>
      <c r="L134" s="100"/>
      <c r="M134" s="93"/>
    </row>
    <row r="135" spans="1:13" s="74" customFormat="1" ht="28.5" customHeight="1" hidden="1">
      <c r="A135" s="94"/>
      <c r="B135" s="96"/>
      <c r="C135" s="96"/>
      <c r="D135" s="97"/>
      <c r="E135" s="98"/>
      <c r="F135" s="94"/>
      <c r="G135" s="98"/>
      <c r="H135" s="99"/>
      <c r="I135" s="76"/>
      <c r="J135" s="76"/>
      <c r="K135" s="76"/>
      <c r="L135" s="100"/>
      <c r="M135" s="93"/>
    </row>
    <row r="136" spans="1:13" s="74" customFormat="1" ht="28.5" customHeight="1" hidden="1">
      <c r="A136" s="94"/>
      <c r="B136" s="96"/>
      <c r="C136" s="96"/>
      <c r="D136" s="97"/>
      <c r="E136" s="98"/>
      <c r="F136" s="96"/>
      <c r="G136" s="98"/>
      <c r="H136" s="99"/>
      <c r="I136" s="76"/>
      <c r="J136" s="76"/>
      <c r="K136" s="77"/>
      <c r="L136" s="100"/>
      <c r="M136" s="93"/>
    </row>
    <row r="137" spans="1:13" s="74" customFormat="1" ht="28.5" customHeight="1" hidden="1">
      <c r="A137" s="94"/>
      <c r="B137" s="96"/>
      <c r="C137" s="96"/>
      <c r="D137" s="97"/>
      <c r="E137" s="98"/>
      <c r="F137" s="94"/>
      <c r="G137" s="98"/>
      <c r="H137" s="99"/>
      <c r="I137" s="76"/>
      <c r="J137" s="76"/>
      <c r="K137" s="77"/>
      <c r="L137" s="100"/>
      <c r="M137" s="93"/>
    </row>
    <row r="138" spans="1:13" s="74" customFormat="1" ht="28.5" customHeight="1" hidden="1">
      <c r="A138" s="94"/>
      <c r="B138" s="96"/>
      <c r="C138" s="96"/>
      <c r="D138" s="97"/>
      <c r="E138" s="98"/>
      <c r="F138" s="94"/>
      <c r="G138" s="98"/>
      <c r="H138" s="99"/>
      <c r="I138" s="76"/>
      <c r="J138" s="76"/>
      <c r="K138" s="77"/>
      <c r="L138" s="100"/>
      <c r="M138" s="93"/>
    </row>
    <row r="139" spans="1:13" s="74" customFormat="1" ht="28.5" customHeight="1" hidden="1">
      <c r="A139" s="94"/>
      <c r="B139" s="96"/>
      <c r="C139" s="96"/>
      <c r="D139" s="97"/>
      <c r="E139" s="98"/>
      <c r="F139" s="94"/>
      <c r="G139" s="98"/>
      <c r="H139" s="99"/>
      <c r="I139" s="76"/>
      <c r="J139" s="76"/>
      <c r="K139" s="77"/>
      <c r="L139" s="100"/>
      <c r="M139" s="93"/>
    </row>
    <row r="140" spans="1:13" s="74" customFormat="1" ht="28.5" customHeight="1" hidden="1">
      <c r="A140" s="94"/>
      <c r="B140" s="96"/>
      <c r="C140" s="96"/>
      <c r="D140" s="97"/>
      <c r="E140" s="98"/>
      <c r="F140" s="96"/>
      <c r="G140" s="98"/>
      <c r="H140" s="99"/>
      <c r="I140" s="76"/>
      <c r="J140" s="76"/>
      <c r="K140" s="77"/>
      <c r="L140" s="100"/>
      <c r="M140" s="93"/>
    </row>
    <row r="141" spans="1:13" s="74" customFormat="1" ht="28.5" customHeight="1" hidden="1">
      <c r="A141" s="94"/>
      <c r="B141" s="96"/>
      <c r="C141" s="96"/>
      <c r="D141" s="97"/>
      <c r="E141" s="98"/>
      <c r="F141" s="94"/>
      <c r="G141" s="98"/>
      <c r="H141" s="99"/>
      <c r="I141" s="76"/>
      <c r="J141" s="76"/>
      <c r="K141" s="76"/>
      <c r="L141" s="110"/>
      <c r="M141" s="93"/>
    </row>
    <row r="142" spans="1:13" s="74" customFormat="1" ht="28.5" customHeight="1" hidden="1">
      <c r="A142" s="94"/>
      <c r="B142" s="96"/>
      <c r="C142" s="96"/>
      <c r="D142" s="97"/>
      <c r="E142" s="98"/>
      <c r="F142" s="94"/>
      <c r="G142" s="98"/>
      <c r="H142" s="99"/>
      <c r="I142" s="76"/>
      <c r="J142" s="76"/>
      <c r="K142" s="77"/>
      <c r="L142" s="109"/>
      <c r="M142" s="93"/>
    </row>
    <row r="143" spans="1:13" s="74" customFormat="1" ht="28.5" customHeight="1" hidden="1">
      <c r="A143" s="94"/>
      <c r="B143" s="96"/>
      <c r="C143" s="96"/>
      <c r="D143" s="97"/>
      <c r="E143" s="98"/>
      <c r="F143" s="94"/>
      <c r="G143" s="98"/>
      <c r="H143" s="99"/>
      <c r="I143" s="76"/>
      <c r="J143" s="76"/>
      <c r="K143" s="77"/>
      <c r="L143" s="100"/>
      <c r="M143" s="93"/>
    </row>
    <row r="144" spans="1:13" s="74" customFormat="1" ht="28.5" customHeight="1" hidden="1">
      <c r="A144" s="94"/>
      <c r="B144" s="96"/>
      <c r="C144" s="96"/>
      <c r="D144" s="97"/>
      <c r="E144" s="98"/>
      <c r="F144" s="94"/>
      <c r="G144" s="98"/>
      <c r="H144" s="98"/>
      <c r="I144" s="76"/>
      <c r="J144" s="76"/>
      <c r="K144" s="77"/>
      <c r="L144" s="100"/>
      <c r="M144" s="93"/>
    </row>
    <row r="145" spans="1:13" s="74" customFormat="1" ht="28.5" customHeight="1" hidden="1">
      <c r="A145" s="94"/>
      <c r="B145" s="96"/>
      <c r="C145" s="96"/>
      <c r="D145" s="97"/>
      <c r="E145" s="98"/>
      <c r="F145" s="96"/>
      <c r="G145" s="98"/>
      <c r="H145" s="99"/>
      <c r="I145" s="76"/>
      <c r="J145" s="76"/>
      <c r="K145" s="77"/>
      <c r="L145" s="100"/>
      <c r="M145" s="93"/>
    </row>
    <row r="146" spans="1:13" s="74" customFormat="1" ht="28.5" customHeight="1" hidden="1">
      <c r="A146" s="94"/>
      <c r="B146" s="96"/>
      <c r="C146" s="96"/>
      <c r="D146" s="97"/>
      <c r="E146" s="98"/>
      <c r="F146" s="94"/>
      <c r="G146" s="98"/>
      <c r="H146" s="99"/>
      <c r="I146" s="76"/>
      <c r="J146" s="76"/>
      <c r="K146" s="77"/>
      <c r="L146" s="100"/>
      <c r="M146" s="93"/>
    </row>
    <row r="147" spans="1:13" s="74" customFormat="1" ht="28.5" customHeight="1" hidden="1">
      <c r="A147" s="94"/>
      <c r="B147" s="96"/>
      <c r="C147" s="96"/>
      <c r="D147" s="97"/>
      <c r="E147" s="98"/>
      <c r="F147" s="94"/>
      <c r="G147" s="98"/>
      <c r="H147" s="99"/>
      <c r="I147" s="76"/>
      <c r="J147" s="76"/>
      <c r="K147" s="77"/>
      <c r="L147" s="100"/>
      <c r="M147" s="93"/>
    </row>
    <row r="148" spans="1:13" s="74" customFormat="1" ht="28.5" customHeight="1" hidden="1">
      <c r="A148" s="94"/>
      <c r="B148" s="96"/>
      <c r="C148" s="96"/>
      <c r="D148" s="97"/>
      <c r="E148" s="98"/>
      <c r="F148" s="94"/>
      <c r="G148" s="98"/>
      <c r="H148" s="99"/>
      <c r="I148" s="76"/>
      <c r="J148" s="76"/>
      <c r="K148" s="77"/>
      <c r="L148" s="109"/>
      <c r="M148" s="93"/>
    </row>
    <row r="149" spans="1:13" s="74" customFormat="1" ht="28.5" customHeight="1" hidden="1">
      <c r="A149" s="94"/>
      <c r="B149" s="96"/>
      <c r="C149" s="96"/>
      <c r="D149" s="97"/>
      <c r="E149" s="98"/>
      <c r="F149" s="96"/>
      <c r="G149" s="98"/>
      <c r="H149" s="99"/>
      <c r="I149" s="76"/>
      <c r="J149" s="76"/>
      <c r="K149" s="76"/>
      <c r="L149" s="100"/>
      <c r="M149" s="93"/>
    </row>
    <row r="150" spans="1:13" s="74" customFormat="1" ht="28.5" customHeight="1" hidden="1">
      <c r="A150" s="94"/>
      <c r="B150" s="96"/>
      <c r="C150" s="96"/>
      <c r="D150" s="97"/>
      <c r="E150" s="98"/>
      <c r="F150" s="94"/>
      <c r="G150" s="98"/>
      <c r="H150" s="99"/>
      <c r="I150" s="76"/>
      <c r="J150" s="76"/>
      <c r="K150" s="77"/>
      <c r="L150" s="100"/>
      <c r="M150" s="93"/>
    </row>
    <row r="151" spans="1:13" s="74" customFormat="1" ht="28.5" customHeight="1" hidden="1">
      <c r="A151" s="94"/>
      <c r="B151" s="96"/>
      <c r="C151" s="96"/>
      <c r="D151" s="97"/>
      <c r="E151" s="98"/>
      <c r="F151" s="94"/>
      <c r="G151" s="98"/>
      <c r="H151" s="98"/>
      <c r="I151" s="76"/>
      <c r="J151" s="76"/>
      <c r="K151" s="77"/>
      <c r="L151" s="100"/>
      <c r="M151" s="93"/>
    </row>
    <row r="152" spans="1:13" s="74" customFormat="1" ht="28.5" customHeight="1" hidden="1">
      <c r="A152" s="94"/>
      <c r="B152" s="96"/>
      <c r="C152" s="96"/>
      <c r="D152" s="97"/>
      <c r="E152" s="98"/>
      <c r="F152" s="94"/>
      <c r="G152" s="98"/>
      <c r="H152" s="99"/>
      <c r="I152" s="76"/>
      <c r="J152" s="76"/>
      <c r="K152" s="77"/>
      <c r="L152" s="100"/>
      <c r="M152" s="93"/>
    </row>
    <row r="153" spans="1:13" s="74" customFormat="1" ht="28.5" customHeight="1" hidden="1">
      <c r="A153" s="94"/>
      <c r="B153" s="96"/>
      <c r="C153" s="96"/>
      <c r="D153" s="97"/>
      <c r="E153" s="98"/>
      <c r="F153" s="96"/>
      <c r="G153" s="98"/>
      <c r="H153" s="99"/>
      <c r="I153" s="76"/>
      <c r="J153" s="76"/>
      <c r="K153" s="77"/>
      <c r="L153" s="100"/>
      <c r="M153" s="93"/>
    </row>
    <row r="154" spans="1:13" s="74" customFormat="1" ht="28.5" customHeight="1" hidden="1">
      <c r="A154" s="94"/>
      <c r="B154" s="96"/>
      <c r="C154" s="96"/>
      <c r="D154" s="97"/>
      <c r="E154" s="98"/>
      <c r="F154" s="94"/>
      <c r="G154" s="98"/>
      <c r="H154" s="99"/>
      <c r="I154" s="76"/>
      <c r="J154" s="76"/>
      <c r="K154" s="77"/>
      <c r="L154" s="100"/>
      <c r="M154" s="93"/>
    </row>
    <row r="155" spans="1:13" s="74" customFormat="1" ht="28.5" customHeight="1" hidden="1">
      <c r="A155" s="94"/>
      <c r="B155" s="96"/>
      <c r="C155" s="96"/>
      <c r="D155" s="97"/>
      <c r="E155" s="98"/>
      <c r="F155" s="94"/>
      <c r="G155" s="98"/>
      <c r="H155" s="99"/>
      <c r="I155" s="76"/>
      <c r="J155" s="76"/>
      <c r="K155" s="77"/>
      <c r="L155" s="100"/>
      <c r="M155" s="93"/>
    </row>
    <row r="156" spans="1:13" s="74" customFormat="1" ht="28.5" customHeight="1" hidden="1">
      <c r="A156" s="94"/>
      <c r="B156" s="96"/>
      <c r="C156" s="96"/>
      <c r="D156" s="97"/>
      <c r="E156" s="98"/>
      <c r="F156" s="94"/>
      <c r="G156" s="98"/>
      <c r="H156" s="98"/>
      <c r="I156" s="76"/>
      <c r="J156" s="76"/>
      <c r="K156" s="77"/>
      <c r="L156" s="100"/>
      <c r="M156" s="93"/>
    </row>
    <row r="157" spans="1:13" s="74" customFormat="1" ht="28.5" customHeight="1" hidden="1">
      <c r="A157" s="94"/>
      <c r="B157" s="96"/>
      <c r="C157" s="96"/>
      <c r="D157" s="97"/>
      <c r="E157" s="98"/>
      <c r="F157" s="94"/>
      <c r="G157" s="98"/>
      <c r="H157" s="99"/>
      <c r="I157" s="76"/>
      <c r="J157" s="76"/>
      <c r="K157" s="77"/>
      <c r="L157" s="100"/>
      <c r="M157" s="93"/>
    </row>
    <row r="158" spans="1:13" s="74" customFormat="1" ht="28.5" customHeight="1" hidden="1">
      <c r="A158" s="94"/>
      <c r="B158" s="96"/>
      <c r="C158" s="96"/>
      <c r="D158" s="97"/>
      <c r="E158" s="98"/>
      <c r="F158" s="96"/>
      <c r="G158" s="98"/>
      <c r="H158" s="99"/>
      <c r="I158" s="76"/>
      <c r="J158" s="76"/>
      <c r="K158" s="77"/>
      <c r="L158" s="100"/>
      <c r="M158" s="93"/>
    </row>
    <row r="159" spans="1:13" s="74" customFormat="1" ht="28.5" customHeight="1" hidden="1">
      <c r="A159" s="94"/>
      <c r="B159" s="96"/>
      <c r="C159" s="96"/>
      <c r="D159" s="97"/>
      <c r="E159" s="98"/>
      <c r="F159" s="94"/>
      <c r="G159" s="98"/>
      <c r="H159" s="99"/>
      <c r="I159" s="76"/>
      <c r="J159" s="76"/>
      <c r="K159" s="77"/>
      <c r="L159" s="100"/>
      <c r="M159" s="93"/>
    </row>
    <row r="160" spans="1:13" s="74" customFormat="1" ht="28.5" customHeight="1" hidden="1">
      <c r="A160" s="94"/>
      <c r="B160" s="96"/>
      <c r="C160" s="96"/>
      <c r="D160" s="97"/>
      <c r="E160" s="98"/>
      <c r="F160" s="94"/>
      <c r="G160" s="98"/>
      <c r="H160" s="99"/>
      <c r="I160" s="76"/>
      <c r="J160" s="76"/>
      <c r="K160" s="76"/>
      <c r="L160" s="100"/>
      <c r="M160" s="93"/>
    </row>
    <row r="161" spans="1:13" s="74" customFormat="1" ht="28.5" customHeight="1" hidden="1">
      <c r="A161" s="94"/>
      <c r="B161" s="96"/>
      <c r="C161" s="96"/>
      <c r="D161" s="97"/>
      <c r="E161" s="98"/>
      <c r="F161" s="96"/>
      <c r="G161" s="98"/>
      <c r="H161" s="99"/>
      <c r="I161" s="76"/>
      <c r="J161" s="76"/>
      <c r="K161" s="77"/>
      <c r="L161" s="100"/>
      <c r="M161" s="93"/>
    </row>
    <row r="162" spans="1:13" s="74" customFormat="1" ht="28.5" customHeight="1" hidden="1">
      <c r="A162" s="94"/>
      <c r="B162" s="96"/>
      <c r="C162" s="96"/>
      <c r="D162" s="97"/>
      <c r="E162" s="98"/>
      <c r="F162" s="94"/>
      <c r="G162" s="98"/>
      <c r="H162" s="99"/>
      <c r="I162" s="76"/>
      <c r="J162" s="76"/>
      <c r="K162" s="77"/>
      <c r="L162" s="100"/>
      <c r="M162" s="93"/>
    </row>
    <row r="163" spans="1:13" s="74" customFormat="1" ht="28.5" customHeight="1" hidden="1">
      <c r="A163" s="94"/>
      <c r="B163" s="96"/>
      <c r="C163" s="96"/>
      <c r="D163" s="97"/>
      <c r="E163" s="98"/>
      <c r="F163" s="96"/>
      <c r="G163" s="98"/>
      <c r="H163" s="99"/>
      <c r="I163" s="76"/>
      <c r="J163" s="76"/>
      <c r="K163" s="118"/>
      <c r="L163" s="100"/>
      <c r="M163" s="93"/>
    </row>
    <row r="164" spans="1:13" s="74" customFormat="1" ht="28.5" customHeight="1" hidden="1">
      <c r="A164" s="94"/>
      <c r="B164" s="96"/>
      <c r="C164" s="96"/>
      <c r="D164" s="97"/>
      <c r="E164" s="98"/>
      <c r="F164" s="96"/>
      <c r="G164" s="98"/>
      <c r="H164" s="99"/>
      <c r="I164" s="76"/>
      <c r="J164" s="76"/>
      <c r="K164" s="77"/>
      <c r="L164" s="100"/>
      <c r="M164" s="93"/>
    </row>
    <row r="165" spans="1:13" s="74" customFormat="1" ht="28.5" customHeight="1" hidden="1">
      <c r="A165" s="94"/>
      <c r="B165" s="96"/>
      <c r="C165" s="96"/>
      <c r="D165" s="97"/>
      <c r="E165" s="98"/>
      <c r="F165" s="94"/>
      <c r="G165" s="98"/>
      <c r="H165" s="99"/>
      <c r="I165" s="76"/>
      <c r="J165" s="76"/>
      <c r="K165" s="77"/>
      <c r="L165" s="100"/>
      <c r="M165" s="93"/>
    </row>
    <row r="166" spans="1:13" s="74" customFormat="1" ht="28.5" customHeight="1" hidden="1">
      <c r="A166" s="94"/>
      <c r="B166" s="96"/>
      <c r="C166" s="96"/>
      <c r="D166" s="97"/>
      <c r="E166" s="98"/>
      <c r="F166" s="94"/>
      <c r="G166" s="98"/>
      <c r="H166" s="99"/>
      <c r="I166" s="76"/>
      <c r="J166" s="76"/>
      <c r="K166" s="77"/>
      <c r="L166" s="100"/>
      <c r="M166" s="93"/>
    </row>
    <row r="167" spans="1:13" s="74" customFormat="1" ht="28.5" customHeight="1" hidden="1">
      <c r="A167" s="94"/>
      <c r="B167" s="96"/>
      <c r="C167" s="96"/>
      <c r="D167" s="97"/>
      <c r="E167" s="98"/>
      <c r="F167" s="94"/>
      <c r="G167" s="98"/>
      <c r="H167" s="99"/>
      <c r="I167" s="76"/>
      <c r="J167" s="76"/>
      <c r="K167" s="76"/>
      <c r="L167" s="100"/>
      <c r="M167" s="93"/>
    </row>
    <row r="168" spans="1:13" s="74" customFormat="1" ht="28.5" customHeight="1" hidden="1">
      <c r="A168" s="94"/>
      <c r="B168" s="96"/>
      <c r="C168" s="96"/>
      <c r="D168" s="97"/>
      <c r="E168" s="98"/>
      <c r="F168" s="94"/>
      <c r="G168" s="98"/>
      <c r="H168" s="99"/>
      <c r="I168" s="76"/>
      <c r="J168" s="76"/>
      <c r="K168" s="77"/>
      <c r="L168" s="100"/>
      <c r="M168" s="93"/>
    </row>
    <row r="169" spans="1:13" s="74" customFormat="1" ht="28.5" customHeight="1" hidden="1">
      <c r="A169" s="94"/>
      <c r="B169" s="96"/>
      <c r="C169" s="96"/>
      <c r="D169" s="97"/>
      <c r="E169" s="98"/>
      <c r="F169" s="96"/>
      <c r="G169" s="98"/>
      <c r="H169" s="99"/>
      <c r="I169" s="76"/>
      <c r="J169" s="76"/>
      <c r="K169" s="76"/>
      <c r="L169" s="100"/>
      <c r="M169" s="93"/>
    </row>
    <row r="170" spans="1:13" s="74" customFormat="1" ht="28.5" customHeight="1" hidden="1">
      <c r="A170" s="94"/>
      <c r="B170" s="96"/>
      <c r="C170" s="96"/>
      <c r="D170" s="97"/>
      <c r="E170" s="98"/>
      <c r="F170" s="94"/>
      <c r="G170" s="98"/>
      <c r="H170" s="99"/>
      <c r="I170" s="76"/>
      <c r="J170" s="76"/>
      <c r="K170" s="77"/>
      <c r="L170" s="100"/>
      <c r="M170" s="93"/>
    </row>
    <row r="171" spans="1:13" s="74" customFormat="1" ht="28.5" customHeight="1" hidden="1">
      <c r="A171" s="94"/>
      <c r="B171" s="96"/>
      <c r="C171" s="96"/>
      <c r="D171" s="97"/>
      <c r="E171" s="98"/>
      <c r="F171" s="94"/>
      <c r="G171" s="98"/>
      <c r="H171" s="99"/>
      <c r="I171" s="76"/>
      <c r="J171" s="76"/>
      <c r="K171" s="77"/>
      <c r="L171" s="100"/>
      <c r="M171" s="93"/>
    </row>
    <row r="172" spans="1:13" s="74" customFormat="1" ht="28.5" customHeight="1" hidden="1">
      <c r="A172" s="94"/>
      <c r="B172" s="96"/>
      <c r="C172" s="96"/>
      <c r="D172" s="97"/>
      <c r="E172" s="98"/>
      <c r="F172" s="96"/>
      <c r="G172" s="98"/>
      <c r="H172" s="99"/>
      <c r="I172" s="76"/>
      <c r="J172" s="76"/>
      <c r="K172" s="77"/>
      <c r="L172" s="100"/>
      <c r="M172" s="93"/>
    </row>
    <row r="173" spans="1:13" s="74" customFormat="1" ht="28.5" customHeight="1" hidden="1">
      <c r="A173" s="94"/>
      <c r="B173" s="96"/>
      <c r="C173" s="96"/>
      <c r="D173" s="97"/>
      <c r="E173" s="98"/>
      <c r="F173" s="94"/>
      <c r="G173" s="98"/>
      <c r="H173" s="99"/>
      <c r="I173" s="76"/>
      <c r="J173" s="76"/>
      <c r="K173" s="77"/>
      <c r="L173" s="100"/>
      <c r="M173" s="93"/>
    </row>
    <row r="174" spans="1:13" s="74" customFormat="1" ht="28.5" customHeight="1" hidden="1">
      <c r="A174" s="94"/>
      <c r="B174" s="96"/>
      <c r="C174" s="96"/>
      <c r="D174" s="97"/>
      <c r="E174" s="98"/>
      <c r="F174" s="96"/>
      <c r="G174" s="98"/>
      <c r="H174" s="99"/>
      <c r="I174" s="76"/>
      <c r="J174" s="76"/>
      <c r="K174" s="76"/>
      <c r="L174" s="100"/>
      <c r="M174" s="93"/>
    </row>
    <row r="175" spans="1:13" s="74" customFormat="1" ht="28.5" customHeight="1" hidden="1">
      <c r="A175" s="94"/>
      <c r="B175" s="96"/>
      <c r="C175" s="96"/>
      <c r="D175" s="97"/>
      <c r="E175" s="98"/>
      <c r="F175" s="96"/>
      <c r="G175" s="98"/>
      <c r="H175" s="99"/>
      <c r="I175" s="76"/>
      <c r="J175" s="76"/>
      <c r="K175" s="76"/>
      <c r="L175" s="100"/>
      <c r="M175" s="93"/>
    </row>
    <row r="176" spans="1:13" s="74" customFormat="1" ht="28.5" customHeight="1" hidden="1">
      <c r="A176" s="94"/>
      <c r="B176" s="96"/>
      <c r="C176" s="96"/>
      <c r="D176" s="97"/>
      <c r="E176" s="98"/>
      <c r="F176" s="94"/>
      <c r="G176" s="98"/>
      <c r="H176" s="99"/>
      <c r="I176" s="76"/>
      <c r="J176" s="76"/>
      <c r="K176" s="77"/>
      <c r="L176" s="100"/>
      <c r="M176" s="93"/>
    </row>
    <row r="177" spans="1:13" s="74" customFormat="1" ht="28.5" customHeight="1" hidden="1">
      <c r="A177" s="94"/>
      <c r="B177" s="96"/>
      <c r="C177" s="96"/>
      <c r="D177" s="97"/>
      <c r="E177" s="98"/>
      <c r="F177" s="94"/>
      <c r="G177" s="98"/>
      <c r="H177" s="99"/>
      <c r="I177" s="76"/>
      <c r="J177" s="76"/>
      <c r="K177" s="76"/>
      <c r="L177" s="100"/>
      <c r="M177" s="93"/>
    </row>
    <row r="178" spans="1:13" s="74" customFormat="1" ht="28.5" customHeight="1" hidden="1">
      <c r="A178" s="94"/>
      <c r="B178" s="96"/>
      <c r="C178" s="96"/>
      <c r="D178" s="97"/>
      <c r="E178" s="98"/>
      <c r="F178" s="94"/>
      <c r="G178" s="98"/>
      <c r="H178" s="99"/>
      <c r="I178" s="76"/>
      <c r="J178" s="76"/>
      <c r="K178" s="77"/>
      <c r="L178" s="100"/>
      <c r="M178" s="93"/>
    </row>
    <row r="179" spans="1:13" s="74" customFormat="1" ht="28.5" customHeight="1" hidden="1">
      <c r="A179" s="94"/>
      <c r="B179" s="96"/>
      <c r="C179" s="96"/>
      <c r="D179" s="97"/>
      <c r="E179" s="98"/>
      <c r="F179" s="96"/>
      <c r="G179" s="98"/>
      <c r="H179" s="99"/>
      <c r="I179" s="76"/>
      <c r="J179" s="76"/>
      <c r="K179" s="76"/>
      <c r="L179" s="100"/>
      <c r="M179" s="93"/>
    </row>
    <row r="180" spans="1:13" s="74" customFormat="1" ht="28.5" customHeight="1" hidden="1">
      <c r="A180" s="94"/>
      <c r="B180" s="96"/>
      <c r="C180" s="96"/>
      <c r="D180" s="97"/>
      <c r="E180" s="98"/>
      <c r="F180" s="96"/>
      <c r="G180" s="98"/>
      <c r="H180" s="99"/>
      <c r="I180" s="76"/>
      <c r="J180" s="76"/>
      <c r="K180" s="76"/>
      <c r="L180" s="100"/>
      <c r="M180" s="93"/>
    </row>
    <row r="181" spans="1:13" s="74" customFormat="1" ht="28.5" customHeight="1" hidden="1">
      <c r="A181" s="94"/>
      <c r="B181" s="96"/>
      <c r="C181" s="96"/>
      <c r="D181" s="97"/>
      <c r="E181" s="98"/>
      <c r="F181" s="94"/>
      <c r="G181" s="98"/>
      <c r="H181" s="99"/>
      <c r="I181" s="76"/>
      <c r="J181" s="76"/>
      <c r="K181" s="77"/>
      <c r="L181" s="100"/>
      <c r="M181" s="93"/>
    </row>
    <row r="182" spans="1:13" s="74" customFormat="1" ht="28.5" customHeight="1" hidden="1">
      <c r="A182" s="94"/>
      <c r="B182" s="96"/>
      <c r="C182" s="96"/>
      <c r="D182" s="97"/>
      <c r="E182" s="98"/>
      <c r="F182" s="94"/>
      <c r="G182" s="98"/>
      <c r="H182" s="99"/>
      <c r="I182" s="76"/>
      <c r="J182" s="76"/>
      <c r="K182" s="77"/>
      <c r="L182" s="100"/>
      <c r="M182" s="93"/>
    </row>
    <row r="183" spans="1:13" s="74" customFormat="1" ht="28.5" customHeight="1" hidden="1">
      <c r="A183" s="94"/>
      <c r="B183" s="96"/>
      <c r="C183" s="96"/>
      <c r="D183" s="97"/>
      <c r="E183" s="98"/>
      <c r="F183" s="94"/>
      <c r="G183" s="98"/>
      <c r="H183" s="99"/>
      <c r="I183" s="76"/>
      <c r="J183" s="76"/>
      <c r="K183" s="77"/>
      <c r="L183" s="100"/>
      <c r="M183" s="93"/>
    </row>
    <row r="184" spans="1:13" s="74" customFormat="1" ht="28.5" customHeight="1" hidden="1">
      <c r="A184" s="94"/>
      <c r="B184" s="96"/>
      <c r="C184" s="96"/>
      <c r="D184" s="97"/>
      <c r="E184" s="98"/>
      <c r="F184" s="94"/>
      <c r="G184" s="98"/>
      <c r="H184" s="99"/>
      <c r="I184" s="76"/>
      <c r="J184" s="76"/>
      <c r="K184" s="77"/>
      <c r="L184" s="100"/>
      <c r="M184" s="93"/>
    </row>
    <row r="185" spans="1:13" s="74" customFormat="1" ht="28.5" customHeight="1" hidden="1">
      <c r="A185" s="94"/>
      <c r="B185" s="96"/>
      <c r="C185" s="96"/>
      <c r="D185" s="97"/>
      <c r="E185" s="98"/>
      <c r="F185" s="94"/>
      <c r="G185" s="98"/>
      <c r="H185" s="99"/>
      <c r="I185" s="76"/>
      <c r="J185" s="76"/>
      <c r="K185" s="77"/>
      <c r="L185" s="109"/>
      <c r="M185" s="93"/>
    </row>
    <row r="186" spans="1:13" s="74" customFormat="1" ht="28.5" customHeight="1" hidden="1">
      <c r="A186" s="94"/>
      <c r="B186" s="96"/>
      <c r="C186" s="96"/>
      <c r="D186" s="97"/>
      <c r="E186" s="98"/>
      <c r="F186" s="96"/>
      <c r="G186" s="98"/>
      <c r="H186" s="99"/>
      <c r="I186" s="76"/>
      <c r="J186" s="76"/>
      <c r="K186" s="77"/>
      <c r="L186" s="100"/>
      <c r="M186" s="93"/>
    </row>
    <row r="187" spans="1:13" s="74" customFormat="1" ht="28.5" customHeight="1" hidden="1">
      <c r="A187" s="94"/>
      <c r="B187" s="96"/>
      <c r="C187" s="96"/>
      <c r="D187" s="97"/>
      <c r="E187" s="98"/>
      <c r="F187" s="96"/>
      <c r="G187" s="98"/>
      <c r="H187" s="99"/>
      <c r="I187" s="76"/>
      <c r="J187" s="76"/>
      <c r="K187" s="77"/>
      <c r="L187" s="100"/>
      <c r="M187" s="93"/>
    </row>
    <row r="188" spans="1:13" s="74" customFormat="1" ht="28.5" customHeight="1" hidden="1">
      <c r="A188" s="94"/>
      <c r="B188" s="96"/>
      <c r="C188" s="96"/>
      <c r="D188" s="97"/>
      <c r="E188" s="98"/>
      <c r="F188" s="96"/>
      <c r="G188" s="98"/>
      <c r="H188" s="99"/>
      <c r="I188" s="76"/>
      <c r="J188" s="76"/>
      <c r="K188" s="77"/>
      <c r="L188" s="100"/>
      <c r="M188" s="93"/>
    </row>
    <row r="189" spans="1:13" s="74" customFormat="1" ht="28.5" customHeight="1" hidden="1">
      <c r="A189" s="94"/>
      <c r="B189" s="96"/>
      <c r="C189" s="96"/>
      <c r="D189" s="97"/>
      <c r="E189" s="98"/>
      <c r="F189" s="94"/>
      <c r="G189" s="98"/>
      <c r="H189" s="99"/>
      <c r="I189" s="76"/>
      <c r="J189" s="76"/>
      <c r="K189" s="77"/>
      <c r="L189" s="100"/>
      <c r="M189" s="93"/>
    </row>
    <row r="190" spans="1:13" s="74" customFormat="1" ht="28.5" customHeight="1" hidden="1">
      <c r="A190" s="94"/>
      <c r="B190" s="96"/>
      <c r="C190" s="96"/>
      <c r="D190" s="97"/>
      <c r="E190" s="98"/>
      <c r="F190" s="94"/>
      <c r="G190" s="98"/>
      <c r="H190" s="99"/>
      <c r="I190" s="76"/>
      <c r="J190" s="76"/>
      <c r="K190" s="77"/>
      <c r="L190" s="100"/>
      <c r="M190" s="93"/>
    </row>
    <row r="191" spans="1:13" s="74" customFormat="1" ht="28.5" customHeight="1" hidden="1">
      <c r="A191" s="94"/>
      <c r="B191" s="96"/>
      <c r="C191" s="96"/>
      <c r="D191" s="97"/>
      <c r="E191" s="98"/>
      <c r="F191" s="94"/>
      <c r="G191" s="98"/>
      <c r="H191" s="99"/>
      <c r="I191" s="76"/>
      <c r="J191" s="76"/>
      <c r="K191" s="77"/>
      <c r="L191" s="100"/>
      <c r="M191" s="93"/>
    </row>
    <row r="192" spans="1:13" s="74" customFormat="1" ht="28.5" customHeight="1" hidden="1">
      <c r="A192" s="94"/>
      <c r="B192" s="96"/>
      <c r="C192" s="96"/>
      <c r="D192" s="97"/>
      <c r="E192" s="98"/>
      <c r="F192" s="96"/>
      <c r="G192" s="98"/>
      <c r="H192" s="99"/>
      <c r="I192" s="76"/>
      <c r="J192" s="76"/>
      <c r="K192" s="77"/>
      <c r="L192" s="100"/>
      <c r="M192" s="93"/>
    </row>
    <row r="193" spans="1:13" s="74" customFormat="1" ht="28.5" customHeight="1" hidden="1">
      <c r="A193" s="94"/>
      <c r="B193" s="96"/>
      <c r="C193" s="96"/>
      <c r="D193" s="97"/>
      <c r="E193" s="98"/>
      <c r="F193" s="94"/>
      <c r="G193" s="98"/>
      <c r="H193" s="99"/>
      <c r="I193" s="76"/>
      <c r="J193" s="76"/>
      <c r="K193" s="77"/>
      <c r="L193" s="100"/>
      <c r="M193" s="93"/>
    </row>
    <row r="194" spans="1:13" s="74" customFormat="1" ht="28.5" customHeight="1" hidden="1">
      <c r="A194" s="94"/>
      <c r="B194" s="96"/>
      <c r="C194" s="96"/>
      <c r="D194" s="97"/>
      <c r="E194" s="98"/>
      <c r="F194" s="94"/>
      <c r="G194" s="119"/>
      <c r="H194" s="113"/>
      <c r="I194" s="76"/>
      <c r="J194" s="76"/>
      <c r="K194" s="77"/>
      <c r="L194" s="109"/>
      <c r="M194" s="93"/>
    </row>
    <row r="195" spans="1:13" s="74" customFormat="1" ht="28.5" customHeight="1" hidden="1">
      <c r="A195" s="94"/>
      <c r="B195" s="96"/>
      <c r="C195" s="96"/>
      <c r="D195" s="97"/>
      <c r="E195" s="98"/>
      <c r="F195" s="120"/>
      <c r="G195" s="121"/>
      <c r="H195" s="121"/>
      <c r="I195" s="122"/>
      <c r="J195" s="123"/>
      <c r="K195" s="123"/>
      <c r="L195" s="124"/>
      <c r="M195" s="125"/>
    </row>
    <row r="196" spans="7:8" ht="14.25">
      <c r="G196" s="127"/>
      <c r="H196" s="127"/>
    </row>
  </sheetData>
  <sheetProtection selectLockedCells="1" selectUnlockedCells="1"/>
  <mergeCells count="14">
    <mergeCell ref="A1:M1"/>
    <mergeCell ref="A2:B2"/>
    <mergeCell ref="L2:M2"/>
    <mergeCell ref="I3:L3"/>
    <mergeCell ref="I4:J4"/>
    <mergeCell ref="K4:L4"/>
    <mergeCell ref="A3:A5"/>
    <mergeCell ref="B3:B5"/>
    <mergeCell ref="C3:C5"/>
    <mergeCell ref="D3:D5"/>
    <mergeCell ref="F3:F5"/>
    <mergeCell ref="G3:G5"/>
    <mergeCell ref="H3:H5"/>
    <mergeCell ref="M3:M5"/>
  </mergeCells>
  <printOptions/>
  <pageMargins left="0.7480314960629921" right="0.15748031496062992" top="0.5511811023622047" bottom="0.35433070866141736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view="pageBreakPreview" zoomScaleSheetLayoutView="100" zoomScalePageLayoutView="0" workbookViewId="0" topLeftCell="A1">
      <selection activeCell="R100" sqref="R100"/>
    </sheetView>
  </sheetViews>
  <sheetFormatPr defaultColWidth="8.75390625" defaultRowHeight="14.25"/>
  <cols>
    <col min="1" max="1" width="4.625" style="36" customWidth="1"/>
    <col min="2" max="2" width="22.75390625" style="36" customWidth="1"/>
    <col min="3" max="3" width="6.875" style="36" customWidth="1"/>
    <col min="4" max="4" width="10.00390625" style="36" customWidth="1"/>
    <col min="5" max="5" width="8.375" style="36" customWidth="1"/>
    <col min="6" max="6" width="30.25390625" style="37" customWidth="1"/>
    <col min="7" max="7" width="7.75390625" style="36" customWidth="1"/>
    <col min="8" max="8" width="6.00390625" style="36" customWidth="1"/>
    <col min="9" max="9" width="4.875" style="36" customWidth="1"/>
    <col min="10" max="10" width="4.75390625" style="36" customWidth="1"/>
    <col min="11" max="11" width="6.50390625" style="36" customWidth="1"/>
    <col min="12" max="12" width="6.125" style="36" customWidth="1"/>
    <col min="13" max="13" width="9.75390625" style="36" customWidth="1"/>
    <col min="14" max="16384" width="8.75390625" style="36" customWidth="1"/>
  </cols>
  <sheetData>
    <row r="1" spans="1:13" ht="45.75" customHeight="1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28" customFormat="1" ht="24" customHeight="1">
      <c r="A2" s="138" t="s">
        <v>0</v>
      </c>
      <c r="B2" s="138"/>
      <c r="C2" s="38"/>
      <c r="D2" s="38"/>
      <c r="E2" s="38"/>
      <c r="F2" s="39" t="s">
        <v>1</v>
      </c>
      <c r="H2" s="38"/>
      <c r="L2" s="138" t="s">
        <v>2</v>
      </c>
      <c r="M2" s="138"/>
    </row>
    <row r="3" spans="1:13" s="29" customFormat="1" ht="19.5" customHeight="1">
      <c r="A3" s="139" t="s">
        <v>3</v>
      </c>
      <c r="B3" s="139" t="s">
        <v>4</v>
      </c>
      <c r="C3" s="139" t="s">
        <v>5</v>
      </c>
      <c r="D3" s="139" t="s">
        <v>6</v>
      </c>
      <c r="E3" s="22"/>
      <c r="F3" s="139" t="s">
        <v>7</v>
      </c>
      <c r="G3" s="139" t="s">
        <v>8</v>
      </c>
      <c r="H3" s="139" t="s">
        <v>9</v>
      </c>
      <c r="I3" s="139" t="s">
        <v>10</v>
      </c>
      <c r="J3" s="139"/>
      <c r="K3" s="139"/>
      <c r="L3" s="139"/>
      <c r="M3" s="139" t="s">
        <v>11</v>
      </c>
    </row>
    <row r="4" spans="1:13" s="29" customFormat="1" ht="19.5" customHeight="1">
      <c r="A4" s="139"/>
      <c r="B4" s="139"/>
      <c r="C4" s="139"/>
      <c r="D4" s="139"/>
      <c r="E4" s="22"/>
      <c r="F4" s="139"/>
      <c r="G4" s="139"/>
      <c r="H4" s="139"/>
      <c r="I4" s="139" t="s">
        <v>12</v>
      </c>
      <c r="J4" s="139"/>
      <c r="K4" s="139" t="s">
        <v>13</v>
      </c>
      <c r="L4" s="139"/>
      <c r="M4" s="139"/>
    </row>
    <row r="5" spans="1:13" s="29" customFormat="1" ht="40.5" customHeight="1">
      <c r="A5" s="139"/>
      <c r="B5" s="139"/>
      <c r="C5" s="139"/>
      <c r="D5" s="139"/>
      <c r="E5" s="22"/>
      <c r="F5" s="139"/>
      <c r="G5" s="139"/>
      <c r="H5" s="139"/>
      <c r="I5" s="22" t="s">
        <v>14</v>
      </c>
      <c r="J5" s="22" t="s">
        <v>15</v>
      </c>
      <c r="K5" s="22" t="s">
        <v>13</v>
      </c>
      <c r="L5" s="22" t="s">
        <v>16</v>
      </c>
      <c r="M5" s="139"/>
    </row>
    <row r="6" spans="1:13" s="30" customFormat="1" ht="34.5" customHeight="1">
      <c r="A6" s="22" t="s">
        <v>17</v>
      </c>
      <c r="B6" s="140" t="s">
        <v>18</v>
      </c>
      <c r="C6" s="140"/>
      <c r="D6" s="41">
        <v>187</v>
      </c>
      <c r="E6" s="41">
        <v>245.77</v>
      </c>
      <c r="F6" s="40"/>
      <c r="G6" s="40"/>
      <c r="H6" s="40"/>
      <c r="I6" s="51">
        <v>196</v>
      </c>
      <c r="J6" s="51">
        <v>24</v>
      </c>
      <c r="K6" s="51">
        <v>214745</v>
      </c>
      <c r="L6" s="51">
        <v>24459</v>
      </c>
      <c r="M6" s="52"/>
    </row>
    <row r="7" spans="1:13" s="30" customFormat="1" ht="34.5" customHeight="1">
      <c r="A7" s="22"/>
      <c r="B7" s="40"/>
      <c r="C7" s="40"/>
      <c r="D7" s="41"/>
      <c r="E7" s="41"/>
      <c r="F7" s="40"/>
      <c r="G7" s="140" t="s">
        <v>50</v>
      </c>
      <c r="H7" s="140"/>
      <c r="I7" s="141" t="s">
        <v>51</v>
      </c>
      <c r="J7" s="141"/>
      <c r="K7" s="141"/>
      <c r="L7" s="141" t="s">
        <v>52</v>
      </c>
      <c r="M7" s="141"/>
    </row>
    <row r="8" spans="1:14" s="30" customFormat="1" ht="34.5" customHeight="1">
      <c r="A8" s="22">
        <v>1</v>
      </c>
      <c r="B8" s="42" t="s">
        <v>53</v>
      </c>
      <c r="C8" s="40" t="s">
        <v>20</v>
      </c>
      <c r="D8" s="41"/>
      <c r="E8" s="41">
        <v>1</v>
      </c>
      <c r="F8" s="40" t="s">
        <v>54</v>
      </c>
      <c r="G8" s="142">
        <v>1.18</v>
      </c>
      <c r="H8" s="142"/>
      <c r="I8" s="143">
        <f aca="true" t="shared" si="0" ref="I8:I98">E8</f>
        <v>1</v>
      </c>
      <c r="J8" s="143"/>
      <c r="K8" s="143"/>
      <c r="L8" s="143">
        <f aca="true" t="shared" si="1" ref="L8:L187">G8-I8</f>
        <v>0.17999999999999994</v>
      </c>
      <c r="M8" s="143"/>
      <c r="N8" s="30" t="s">
        <v>55</v>
      </c>
    </row>
    <row r="9" spans="1:13" s="30" customFormat="1" ht="34.5" customHeight="1">
      <c r="A9" s="22">
        <v>2</v>
      </c>
      <c r="B9" s="42" t="s">
        <v>56</v>
      </c>
      <c r="C9" s="40" t="s">
        <v>20</v>
      </c>
      <c r="D9" s="41"/>
      <c r="E9" s="40">
        <v>2.15</v>
      </c>
      <c r="F9" s="22" t="s">
        <v>57</v>
      </c>
      <c r="G9" s="143">
        <v>2.15</v>
      </c>
      <c r="H9" s="143"/>
      <c r="I9" s="143">
        <f t="shared" si="0"/>
        <v>2.15</v>
      </c>
      <c r="J9" s="143"/>
      <c r="K9" s="143"/>
      <c r="L9" s="143">
        <f t="shared" si="1"/>
        <v>0</v>
      </c>
      <c r="M9" s="143"/>
    </row>
    <row r="10" spans="1:13" s="30" customFormat="1" ht="34.5" customHeight="1">
      <c r="A10" s="22">
        <v>3</v>
      </c>
      <c r="B10" s="42" t="s">
        <v>58</v>
      </c>
      <c r="C10" s="40" t="s">
        <v>20</v>
      </c>
      <c r="D10" s="41"/>
      <c r="E10" s="40">
        <v>2</v>
      </c>
      <c r="F10" s="22" t="s">
        <v>57</v>
      </c>
      <c r="G10" s="143">
        <v>2</v>
      </c>
      <c r="H10" s="143"/>
      <c r="I10" s="143">
        <f t="shared" si="0"/>
        <v>2</v>
      </c>
      <c r="J10" s="143"/>
      <c r="K10" s="143"/>
      <c r="L10" s="143">
        <f t="shared" si="1"/>
        <v>0</v>
      </c>
      <c r="M10" s="143"/>
    </row>
    <row r="11" spans="1:13" s="30" customFormat="1" ht="34.5" customHeight="1">
      <c r="A11" s="22">
        <v>4</v>
      </c>
      <c r="B11" s="42" t="s">
        <v>59</v>
      </c>
      <c r="C11" s="40" t="s">
        <v>20</v>
      </c>
      <c r="D11" s="41"/>
      <c r="E11" s="40">
        <v>1.8</v>
      </c>
      <c r="F11" s="22" t="s">
        <v>60</v>
      </c>
      <c r="G11" s="143">
        <v>1.8</v>
      </c>
      <c r="H11" s="143"/>
      <c r="I11" s="143">
        <f t="shared" si="0"/>
        <v>1.8</v>
      </c>
      <c r="J11" s="143"/>
      <c r="K11" s="143"/>
      <c r="L11" s="143">
        <f t="shared" si="1"/>
        <v>0</v>
      </c>
      <c r="M11" s="143"/>
    </row>
    <row r="12" spans="1:13" s="30" customFormat="1" ht="34.5" customHeight="1">
      <c r="A12" s="22">
        <v>5</v>
      </c>
      <c r="B12" s="42" t="s">
        <v>61</v>
      </c>
      <c r="C12" s="40" t="s">
        <v>20</v>
      </c>
      <c r="D12" s="41"/>
      <c r="E12" s="40">
        <v>0.6</v>
      </c>
      <c r="F12" s="22" t="s">
        <v>60</v>
      </c>
      <c r="G12" s="143">
        <v>0.6</v>
      </c>
      <c r="H12" s="143"/>
      <c r="I12" s="143">
        <f t="shared" si="0"/>
        <v>0.6</v>
      </c>
      <c r="J12" s="143"/>
      <c r="K12" s="143"/>
      <c r="L12" s="143">
        <f t="shared" si="1"/>
        <v>0</v>
      </c>
      <c r="M12" s="143"/>
    </row>
    <row r="13" spans="1:14" s="30" customFormat="1" ht="34.5" customHeight="1">
      <c r="A13" s="22">
        <v>6</v>
      </c>
      <c r="B13" s="42" t="s">
        <v>62</v>
      </c>
      <c r="C13" s="40" t="s">
        <v>20</v>
      </c>
      <c r="D13" s="41"/>
      <c r="E13" s="40">
        <v>1.3</v>
      </c>
      <c r="F13" s="22" t="s">
        <v>63</v>
      </c>
      <c r="G13" s="142">
        <v>0.88</v>
      </c>
      <c r="H13" s="142"/>
      <c r="I13" s="143">
        <f t="shared" si="0"/>
        <v>1.3</v>
      </c>
      <c r="J13" s="143"/>
      <c r="K13" s="143"/>
      <c r="L13" s="143">
        <f t="shared" si="1"/>
        <v>-0.42000000000000004</v>
      </c>
      <c r="M13" s="143"/>
      <c r="N13" s="30" t="s">
        <v>55</v>
      </c>
    </row>
    <row r="14" spans="1:14" s="30" customFormat="1" ht="34.5" customHeight="1">
      <c r="A14" s="22">
        <v>7</v>
      </c>
      <c r="B14" s="42" t="s">
        <v>64</v>
      </c>
      <c r="C14" s="40" t="s">
        <v>20</v>
      </c>
      <c r="D14" s="41"/>
      <c r="E14" s="40">
        <v>1.3</v>
      </c>
      <c r="F14" s="22" t="s">
        <v>60</v>
      </c>
      <c r="G14" s="143">
        <v>1.3</v>
      </c>
      <c r="H14" s="143"/>
      <c r="I14" s="143">
        <f t="shared" si="0"/>
        <v>1.3</v>
      </c>
      <c r="J14" s="143"/>
      <c r="K14" s="143"/>
      <c r="L14" s="143">
        <f t="shared" si="1"/>
        <v>0</v>
      </c>
      <c r="M14" s="143"/>
      <c r="N14" s="150"/>
    </row>
    <row r="15" spans="1:14" s="30" customFormat="1" ht="34.5" customHeight="1">
      <c r="A15" s="22">
        <v>8</v>
      </c>
      <c r="B15" s="42" t="s">
        <v>65</v>
      </c>
      <c r="C15" s="40" t="s">
        <v>20</v>
      </c>
      <c r="D15" s="41"/>
      <c r="E15" s="40">
        <v>1.1</v>
      </c>
      <c r="F15" s="22" t="s">
        <v>66</v>
      </c>
      <c r="G15" s="143">
        <v>1.1</v>
      </c>
      <c r="H15" s="143"/>
      <c r="I15" s="143">
        <f t="shared" si="0"/>
        <v>1.1</v>
      </c>
      <c r="J15" s="143"/>
      <c r="K15" s="143"/>
      <c r="L15" s="143">
        <f t="shared" si="1"/>
        <v>0</v>
      </c>
      <c r="M15" s="143"/>
      <c r="N15" s="150"/>
    </row>
    <row r="16" spans="1:13" s="30" customFormat="1" ht="34.5" customHeight="1">
      <c r="A16" s="22">
        <v>9</v>
      </c>
      <c r="B16" s="42" t="s">
        <v>67</v>
      </c>
      <c r="C16" s="40" t="s">
        <v>20</v>
      </c>
      <c r="D16" s="41"/>
      <c r="E16" s="40">
        <v>1.8</v>
      </c>
      <c r="F16" s="22" t="s">
        <v>57</v>
      </c>
      <c r="G16" s="143">
        <v>1.8</v>
      </c>
      <c r="H16" s="143"/>
      <c r="I16" s="143">
        <f t="shared" si="0"/>
        <v>1.8</v>
      </c>
      <c r="J16" s="143"/>
      <c r="K16" s="143"/>
      <c r="L16" s="143">
        <f t="shared" si="1"/>
        <v>0</v>
      </c>
      <c r="M16" s="143"/>
    </row>
    <row r="17" spans="1:13" s="31" customFormat="1" ht="34.5" customHeight="1">
      <c r="A17" s="22">
        <v>10</v>
      </c>
      <c r="B17" s="42" t="s">
        <v>68</v>
      </c>
      <c r="C17" s="40" t="s">
        <v>20</v>
      </c>
      <c r="D17" s="41"/>
      <c r="E17" s="40">
        <v>0.75</v>
      </c>
      <c r="F17" s="22" t="s">
        <v>66</v>
      </c>
      <c r="G17" s="143">
        <v>0.75</v>
      </c>
      <c r="H17" s="143"/>
      <c r="I17" s="143">
        <f t="shared" si="0"/>
        <v>0.75</v>
      </c>
      <c r="J17" s="143"/>
      <c r="K17" s="143"/>
      <c r="L17" s="143">
        <f t="shared" si="1"/>
        <v>0</v>
      </c>
      <c r="M17" s="143"/>
    </row>
    <row r="18" spans="1:13" s="32" customFormat="1" ht="34.5" customHeight="1">
      <c r="A18" s="22">
        <v>11</v>
      </c>
      <c r="B18" s="43" t="s">
        <v>69</v>
      </c>
      <c r="C18" s="40" t="s">
        <v>20</v>
      </c>
      <c r="D18" s="41"/>
      <c r="E18" s="40">
        <v>0.7</v>
      </c>
      <c r="F18" s="40" t="s">
        <v>60</v>
      </c>
      <c r="G18" s="143">
        <v>0.88</v>
      </c>
      <c r="H18" s="143"/>
      <c r="I18" s="143">
        <f t="shared" si="0"/>
        <v>0.7</v>
      </c>
      <c r="J18" s="143"/>
      <c r="K18" s="143"/>
      <c r="L18" s="143">
        <f t="shared" si="1"/>
        <v>0.18000000000000005</v>
      </c>
      <c r="M18" s="143"/>
    </row>
    <row r="19" spans="1:13" s="30" customFormat="1" ht="34.5" customHeight="1">
      <c r="A19" s="22">
        <v>12</v>
      </c>
      <c r="B19" s="43" t="s">
        <v>29</v>
      </c>
      <c r="C19" s="40" t="s">
        <v>20</v>
      </c>
      <c r="D19" s="41"/>
      <c r="E19" s="40">
        <v>1</v>
      </c>
      <c r="F19" s="40" t="s">
        <v>60</v>
      </c>
      <c r="G19" s="143">
        <v>1.03</v>
      </c>
      <c r="H19" s="143"/>
      <c r="I19" s="143">
        <f t="shared" si="0"/>
        <v>1</v>
      </c>
      <c r="J19" s="143"/>
      <c r="K19" s="143"/>
      <c r="L19" s="143">
        <f t="shared" si="1"/>
        <v>0.030000000000000027</v>
      </c>
      <c r="M19" s="143"/>
    </row>
    <row r="20" spans="1:13" s="30" customFormat="1" ht="34.5" customHeight="1">
      <c r="A20" s="22">
        <v>13</v>
      </c>
      <c r="B20" s="43" t="s">
        <v>70</v>
      </c>
      <c r="C20" s="40" t="s">
        <v>20</v>
      </c>
      <c r="D20" s="41"/>
      <c r="E20" s="40">
        <v>0.5</v>
      </c>
      <c r="F20" s="22" t="s">
        <v>71</v>
      </c>
      <c r="G20" s="143">
        <v>0.46</v>
      </c>
      <c r="H20" s="143"/>
      <c r="I20" s="143">
        <f t="shared" si="0"/>
        <v>0.5</v>
      </c>
      <c r="J20" s="143"/>
      <c r="K20" s="143"/>
      <c r="L20" s="143">
        <f t="shared" si="1"/>
        <v>-0.03999999999999998</v>
      </c>
      <c r="M20" s="143"/>
    </row>
    <row r="21" spans="1:13" s="30" customFormat="1" ht="34.5" customHeight="1">
      <c r="A21" s="22">
        <v>14</v>
      </c>
      <c r="B21" s="42" t="s">
        <v>28</v>
      </c>
      <c r="C21" s="40" t="s">
        <v>20</v>
      </c>
      <c r="D21" s="41"/>
      <c r="E21" s="40">
        <v>0.9</v>
      </c>
      <c r="F21" s="40" t="s">
        <v>60</v>
      </c>
      <c r="G21" s="143">
        <v>0.9</v>
      </c>
      <c r="H21" s="143"/>
      <c r="I21" s="143">
        <f t="shared" si="0"/>
        <v>0.9</v>
      </c>
      <c r="J21" s="143"/>
      <c r="K21" s="143"/>
      <c r="L21" s="143">
        <f t="shared" si="1"/>
        <v>0</v>
      </c>
      <c r="M21" s="143"/>
    </row>
    <row r="22" spans="1:13" s="30" customFormat="1" ht="34.5" customHeight="1">
      <c r="A22" s="22">
        <v>15</v>
      </c>
      <c r="B22" s="42" t="s">
        <v>72</v>
      </c>
      <c r="C22" s="40" t="s">
        <v>20</v>
      </c>
      <c r="D22" s="41"/>
      <c r="E22" s="40">
        <v>1.5</v>
      </c>
      <c r="F22" s="40" t="s">
        <v>60</v>
      </c>
      <c r="G22" s="143">
        <v>1.55</v>
      </c>
      <c r="H22" s="143"/>
      <c r="I22" s="143">
        <f t="shared" si="0"/>
        <v>1.5</v>
      </c>
      <c r="J22" s="143"/>
      <c r="K22" s="143"/>
      <c r="L22" s="143">
        <f t="shared" si="1"/>
        <v>0.050000000000000044</v>
      </c>
      <c r="M22" s="143"/>
    </row>
    <row r="23" spans="1:13" s="30" customFormat="1" ht="34.5" customHeight="1">
      <c r="A23" s="22">
        <v>16</v>
      </c>
      <c r="B23" s="42" t="s">
        <v>73</v>
      </c>
      <c r="C23" s="40" t="s">
        <v>20</v>
      </c>
      <c r="D23" s="41"/>
      <c r="E23" s="40">
        <v>1.6</v>
      </c>
      <c r="F23" s="40" t="s">
        <v>60</v>
      </c>
      <c r="G23" s="143">
        <v>1.6</v>
      </c>
      <c r="H23" s="143"/>
      <c r="I23" s="143">
        <f t="shared" si="0"/>
        <v>1.6</v>
      </c>
      <c r="J23" s="143"/>
      <c r="K23" s="143"/>
      <c r="L23" s="143">
        <f t="shared" si="1"/>
        <v>0</v>
      </c>
      <c r="M23" s="143"/>
    </row>
    <row r="24" spans="1:13" s="30" customFormat="1" ht="34.5" customHeight="1">
      <c r="A24" s="22">
        <v>17</v>
      </c>
      <c r="B24" s="42" t="s">
        <v>23</v>
      </c>
      <c r="C24" s="40" t="s">
        <v>20</v>
      </c>
      <c r="D24" s="41"/>
      <c r="E24" s="40">
        <v>2.6</v>
      </c>
      <c r="F24" s="40" t="s">
        <v>60</v>
      </c>
      <c r="G24" s="143">
        <v>2.6</v>
      </c>
      <c r="H24" s="143"/>
      <c r="I24" s="143">
        <f t="shared" si="0"/>
        <v>2.6</v>
      </c>
      <c r="J24" s="143"/>
      <c r="K24" s="143"/>
      <c r="L24" s="143">
        <f t="shared" si="1"/>
        <v>0</v>
      </c>
      <c r="M24" s="143"/>
    </row>
    <row r="25" spans="1:13" s="33" customFormat="1" ht="34.5" customHeight="1">
      <c r="A25" s="22">
        <v>18</v>
      </c>
      <c r="B25" s="42" t="s">
        <v>25</v>
      </c>
      <c r="C25" s="44" t="s">
        <v>20</v>
      </c>
      <c r="D25" s="45"/>
      <c r="E25" s="44">
        <v>1.1</v>
      </c>
      <c r="F25" s="44" t="s">
        <v>60</v>
      </c>
      <c r="G25" s="144">
        <v>0.7</v>
      </c>
      <c r="H25" s="144"/>
      <c r="I25" s="144">
        <f t="shared" si="0"/>
        <v>1.1</v>
      </c>
      <c r="J25" s="144"/>
      <c r="K25" s="144"/>
      <c r="L25" s="144">
        <f t="shared" si="1"/>
        <v>-0.40000000000000013</v>
      </c>
      <c r="M25" s="144"/>
    </row>
    <row r="26" spans="1:13" s="30" customFormat="1" ht="34.5" customHeight="1">
      <c r="A26" s="22">
        <v>19</v>
      </c>
      <c r="B26" s="43" t="s">
        <v>26</v>
      </c>
      <c r="C26" s="40" t="s">
        <v>20</v>
      </c>
      <c r="D26" s="41"/>
      <c r="E26" s="40">
        <v>2.3</v>
      </c>
      <c r="F26" s="22" t="s">
        <v>74</v>
      </c>
      <c r="G26" s="143">
        <v>2.3</v>
      </c>
      <c r="H26" s="143"/>
      <c r="I26" s="143">
        <f t="shared" si="0"/>
        <v>2.3</v>
      </c>
      <c r="J26" s="143"/>
      <c r="K26" s="143"/>
      <c r="L26" s="143">
        <f t="shared" si="1"/>
        <v>0</v>
      </c>
      <c r="M26" s="143"/>
    </row>
    <row r="27" spans="1:13" s="30" customFormat="1" ht="34.5" customHeight="1">
      <c r="A27" s="22">
        <v>20</v>
      </c>
      <c r="B27" s="43" t="s">
        <v>27</v>
      </c>
      <c r="C27" s="40" t="s">
        <v>20</v>
      </c>
      <c r="D27" s="41"/>
      <c r="E27" s="40">
        <v>1.1</v>
      </c>
      <c r="F27" s="40" t="s">
        <v>60</v>
      </c>
      <c r="G27" s="145">
        <v>1.52</v>
      </c>
      <c r="H27" s="145"/>
      <c r="I27" s="143">
        <f t="shared" si="0"/>
        <v>1.1</v>
      </c>
      <c r="J27" s="143"/>
      <c r="K27" s="143"/>
      <c r="L27" s="143">
        <f t="shared" si="1"/>
        <v>0.41999999999999993</v>
      </c>
      <c r="M27" s="143"/>
    </row>
    <row r="28" spans="1:13" s="30" customFormat="1" ht="34.5" customHeight="1">
      <c r="A28" s="22">
        <v>21</v>
      </c>
      <c r="B28" s="43" t="s">
        <v>75</v>
      </c>
      <c r="C28" s="40" t="s">
        <v>20</v>
      </c>
      <c r="D28" s="41"/>
      <c r="E28" s="40">
        <v>1.5</v>
      </c>
      <c r="F28" s="22" t="s">
        <v>63</v>
      </c>
      <c r="G28" s="143">
        <v>1.5</v>
      </c>
      <c r="H28" s="143"/>
      <c r="I28" s="143">
        <f t="shared" si="0"/>
        <v>1.5</v>
      </c>
      <c r="J28" s="143"/>
      <c r="K28" s="143"/>
      <c r="L28" s="143">
        <f t="shared" si="1"/>
        <v>0</v>
      </c>
      <c r="M28" s="143"/>
    </row>
    <row r="29" spans="1:15" s="30" customFormat="1" ht="34.5" customHeight="1">
      <c r="A29" s="22">
        <v>22</v>
      </c>
      <c r="B29" s="43" t="s">
        <v>76</v>
      </c>
      <c r="C29" s="40" t="s">
        <v>20</v>
      </c>
      <c r="D29" s="41"/>
      <c r="E29" s="40">
        <v>1.5</v>
      </c>
      <c r="F29" s="22" t="s">
        <v>74</v>
      </c>
      <c r="G29" s="143">
        <v>1.5</v>
      </c>
      <c r="H29" s="143"/>
      <c r="I29" s="143">
        <f t="shared" si="0"/>
        <v>1.5</v>
      </c>
      <c r="J29" s="143"/>
      <c r="K29" s="143"/>
      <c r="L29" s="143">
        <f t="shared" si="1"/>
        <v>0</v>
      </c>
      <c r="M29" s="143"/>
      <c r="N29" s="34"/>
      <c r="O29" s="34" t="s">
        <v>77</v>
      </c>
    </row>
    <row r="30" spans="1:13" s="30" customFormat="1" ht="34.5" customHeight="1">
      <c r="A30" s="22">
        <v>23</v>
      </c>
      <c r="B30" s="42" t="s">
        <v>38</v>
      </c>
      <c r="C30" s="40" t="s">
        <v>20</v>
      </c>
      <c r="D30" s="41"/>
      <c r="E30" s="40">
        <v>0.76</v>
      </c>
      <c r="F30" s="22" t="s">
        <v>74</v>
      </c>
      <c r="G30" s="143">
        <v>0.76</v>
      </c>
      <c r="H30" s="143"/>
      <c r="I30" s="143">
        <f t="shared" si="0"/>
        <v>0.76</v>
      </c>
      <c r="J30" s="143"/>
      <c r="K30" s="143"/>
      <c r="L30" s="143">
        <f t="shared" si="1"/>
        <v>0</v>
      </c>
      <c r="M30" s="143"/>
    </row>
    <row r="31" spans="1:13" s="30" customFormat="1" ht="34.5" customHeight="1">
      <c r="A31" s="22">
        <v>24</v>
      </c>
      <c r="B31" s="42" t="s">
        <v>39</v>
      </c>
      <c r="C31" s="40" t="s">
        <v>20</v>
      </c>
      <c r="D31" s="41"/>
      <c r="E31" s="40">
        <v>1</v>
      </c>
      <c r="F31" s="22" t="s">
        <v>74</v>
      </c>
      <c r="G31" s="143">
        <v>1</v>
      </c>
      <c r="H31" s="143"/>
      <c r="I31" s="143">
        <f t="shared" si="0"/>
        <v>1</v>
      </c>
      <c r="J31" s="143"/>
      <c r="K31" s="143"/>
      <c r="L31" s="143">
        <f t="shared" si="1"/>
        <v>0</v>
      </c>
      <c r="M31" s="143"/>
    </row>
    <row r="32" spans="1:14" s="30" customFormat="1" ht="34.5" customHeight="1">
      <c r="A32" s="22">
        <v>25</v>
      </c>
      <c r="B32" s="42" t="s">
        <v>78</v>
      </c>
      <c r="C32" s="40" t="s">
        <v>20</v>
      </c>
      <c r="D32" s="41"/>
      <c r="E32" s="40">
        <v>0.6</v>
      </c>
      <c r="F32" s="22" t="s">
        <v>79</v>
      </c>
      <c r="G32" s="142">
        <v>0.6</v>
      </c>
      <c r="H32" s="142"/>
      <c r="I32" s="143">
        <f t="shared" si="0"/>
        <v>0.6</v>
      </c>
      <c r="J32" s="143"/>
      <c r="K32" s="143"/>
      <c r="L32" s="143">
        <f t="shared" si="1"/>
        <v>0</v>
      </c>
      <c r="M32" s="143"/>
      <c r="N32" s="30" t="s">
        <v>55</v>
      </c>
    </row>
    <row r="33" spans="1:13" s="30" customFormat="1" ht="34.5" customHeight="1">
      <c r="A33" s="22">
        <v>26</v>
      </c>
      <c r="B33" s="42" t="s">
        <v>40</v>
      </c>
      <c r="C33" s="40" t="s">
        <v>20</v>
      </c>
      <c r="D33" s="41"/>
      <c r="E33" s="40">
        <v>2</v>
      </c>
      <c r="F33" s="22" t="s">
        <v>80</v>
      </c>
      <c r="G33" s="143">
        <v>2.09</v>
      </c>
      <c r="H33" s="143"/>
      <c r="I33" s="143">
        <f t="shared" si="0"/>
        <v>2</v>
      </c>
      <c r="J33" s="143"/>
      <c r="K33" s="143"/>
      <c r="L33" s="143">
        <f t="shared" si="1"/>
        <v>0.08999999999999986</v>
      </c>
      <c r="M33" s="143"/>
    </row>
    <row r="34" spans="1:14" s="31" customFormat="1" ht="34.5" customHeight="1">
      <c r="A34" s="22">
        <v>27</v>
      </c>
      <c r="B34" s="43" t="s">
        <v>41</v>
      </c>
      <c r="C34" s="40" t="s">
        <v>20</v>
      </c>
      <c r="D34" s="41"/>
      <c r="E34" s="40">
        <v>1.08</v>
      </c>
      <c r="F34" s="22" t="s">
        <v>57</v>
      </c>
      <c r="G34" s="142">
        <v>0.68</v>
      </c>
      <c r="H34" s="142"/>
      <c r="I34" s="143">
        <f t="shared" si="0"/>
        <v>1.08</v>
      </c>
      <c r="J34" s="143"/>
      <c r="K34" s="143"/>
      <c r="L34" s="143">
        <f t="shared" si="1"/>
        <v>-0.4</v>
      </c>
      <c r="M34" s="143"/>
      <c r="N34" s="30" t="s">
        <v>55</v>
      </c>
    </row>
    <row r="35" spans="1:13" s="30" customFormat="1" ht="34.5" customHeight="1">
      <c r="A35" s="22">
        <v>28</v>
      </c>
      <c r="B35" s="43" t="s">
        <v>42</v>
      </c>
      <c r="C35" s="40" t="s">
        <v>20</v>
      </c>
      <c r="D35" s="41"/>
      <c r="E35" s="40">
        <v>0.42</v>
      </c>
      <c r="F35" s="22" t="s">
        <v>57</v>
      </c>
      <c r="G35" s="143">
        <v>0.7</v>
      </c>
      <c r="H35" s="143"/>
      <c r="I35" s="143">
        <f t="shared" si="0"/>
        <v>0.42</v>
      </c>
      <c r="J35" s="143"/>
      <c r="K35" s="143"/>
      <c r="L35" s="143">
        <f t="shared" si="1"/>
        <v>0.27999999999999997</v>
      </c>
      <c r="M35" s="143"/>
    </row>
    <row r="36" spans="1:13" s="31" customFormat="1" ht="34.5" customHeight="1">
      <c r="A36" s="22">
        <v>29</v>
      </c>
      <c r="B36" s="42" t="s">
        <v>43</v>
      </c>
      <c r="C36" s="40" t="s">
        <v>20</v>
      </c>
      <c r="D36" s="41"/>
      <c r="E36" s="40">
        <v>1.4</v>
      </c>
      <c r="F36" s="22" t="s">
        <v>81</v>
      </c>
      <c r="G36" s="143">
        <v>1.3</v>
      </c>
      <c r="H36" s="143"/>
      <c r="I36" s="143">
        <f t="shared" si="0"/>
        <v>1.4</v>
      </c>
      <c r="J36" s="143"/>
      <c r="K36" s="143"/>
      <c r="L36" s="143">
        <f t="shared" si="1"/>
        <v>-0.09999999999999987</v>
      </c>
      <c r="M36" s="143"/>
    </row>
    <row r="37" spans="1:14" s="30" customFormat="1" ht="34.5" customHeight="1">
      <c r="A37" s="22">
        <v>30</v>
      </c>
      <c r="B37" s="42" t="s">
        <v>44</v>
      </c>
      <c r="C37" s="40" t="s">
        <v>20</v>
      </c>
      <c r="D37" s="41"/>
      <c r="E37" s="40">
        <v>0.9</v>
      </c>
      <c r="F37" s="22" t="s">
        <v>74</v>
      </c>
      <c r="G37" s="142">
        <v>1.41</v>
      </c>
      <c r="H37" s="142"/>
      <c r="I37" s="143">
        <f t="shared" si="0"/>
        <v>0.9</v>
      </c>
      <c r="J37" s="143"/>
      <c r="K37" s="143"/>
      <c r="L37" s="143">
        <f t="shared" si="1"/>
        <v>0.5099999999999999</v>
      </c>
      <c r="M37" s="143"/>
      <c r="N37" s="30" t="s">
        <v>55</v>
      </c>
    </row>
    <row r="38" spans="1:14" s="31" customFormat="1" ht="34.5" customHeight="1">
      <c r="A38" s="22">
        <v>31</v>
      </c>
      <c r="B38" s="42" t="s">
        <v>45</v>
      </c>
      <c r="C38" s="40" t="s">
        <v>20</v>
      </c>
      <c r="D38" s="41"/>
      <c r="E38" s="40">
        <v>6.95</v>
      </c>
      <c r="F38" s="22" t="s">
        <v>82</v>
      </c>
      <c r="G38" s="143">
        <v>6.95</v>
      </c>
      <c r="H38" s="143"/>
      <c r="I38" s="143">
        <f t="shared" si="0"/>
        <v>6.95</v>
      </c>
      <c r="J38" s="143"/>
      <c r="K38" s="143"/>
      <c r="L38" s="143">
        <f t="shared" si="1"/>
        <v>0</v>
      </c>
      <c r="M38" s="143"/>
      <c r="N38" s="30" t="s">
        <v>55</v>
      </c>
    </row>
    <row r="39" spans="1:16" s="30" customFormat="1" ht="34.5" customHeight="1">
      <c r="A39" s="22">
        <v>32</v>
      </c>
      <c r="B39" s="42" t="s">
        <v>47</v>
      </c>
      <c r="C39" s="40" t="s">
        <v>20</v>
      </c>
      <c r="D39" s="41"/>
      <c r="E39" s="40">
        <v>1.1</v>
      </c>
      <c r="F39" s="22" t="s">
        <v>83</v>
      </c>
      <c r="G39" s="142">
        <v>1.45</v>
      </c>
      <c r="H39" s="142"/>
      <c r="I39" s="143">
        <f t="shared" si="0"/>
        <v>1.1</v>
      </c>
      <c r="J39" s="143"/>
      <c r="K39" s="143"/>
      <c r="L39" s="143">
        <f t="shared" si="1"/>
        <v>0.34999999999999987</v>
      </c>
      <c r="M39" s="143"/>
      <c r="N39" s="30" t="s">
        <v>55</v>
      </c>
      <c r="P39" s="53"/>
    </row>
    <row r="40" spans="1:13" s="31" customFormat="1" ht="34.5" customHeight="1">
      <c r="A40" s="22">
        <v>33</v>
      </c>
      <c r="B40" s="43" t="s">
        <v>48</v>
      </c>
      <c r="C40" s="40" t="s">
        <v>20</v>
      </c>
      <c r="D40" s="41"/>
      <c r="E40" s="40">
        <v>1.1</v>
      </c>
      <c r="F40" s="22" t="s">
        <v>83</v>
      </c>
      <c r="G40" s="143">
        <v>1.2</v>
      </c>
      <c r="H40" s="143"/>
      <c r="I40" s="143">
        <f t="shared" si="0"/>
        <v>1.1</v>
      </c>
      <c r="J40" s="143"/>
      <c r="K40" s="143"/>
      <c r="L40" s="143">
        <f t="shared" si="1"/>
        <v>0.09999999999999987</v>
      </c>
      <c r="M40" s="143"/>
    </row>
    <row r="41" spans="1:13" s="30" customFormat="1" ht="34.5" customHeight="1">
      <c r="A41" s="22">
        <v>34</v>
      </c>
      <c r="B41" s="46" t="s">
        <v>84</v>
      </c>
      <c r="C41" s="47" t="s">
        <v>20</v>
      </c>
      <c r="D41" s="48"/>
      <c r="E41" s="47">
        <v>1.7</v>
      </c>
      <c r="F41" s="22" t="s">
        <v>82</v>
      </c>
      <c r="G41" s="143">
        <v>2.07</v>
      </c>
      <c r="H41" s="143"/>
      <c r="I41" s="143">
        <f t="shared" si="0"/>
        <v>1.7</v>
      </c>
      <c r="J41" s="143"/>
      <c r="K41" s="143"/>
      <c r="L41" s="143">
        <f t="shared" si="1"/>
        <v>0.3699999999999999</v>
      </c>
      <c r="M41" s="143"/>
    </row>
    <row r="42" spans="1:13" s="30" customFormat="1" ht="34.5" customHeight="1">
      <c r="A42" s="22">
        <v>35</v>
      </c>
      <c r="B42" s="46" t="s">
        <v>85</v>
      </c>
      <c r="C42" s="47" t="s">
        <v>20</v>
      </c>
      <c r="D42" s="48"/>
      <c r="E42" s="47">
        <v>0.8</v>
      </c>
      <c r="F42" s="22" t="s">
        <v>86</v>
      </c>
      <c r="G42" s="143">
        <v>0.75</v>
      </c>
      <c r="H42" s="143"/>
      <c r="I42" s="143">
        <f t="shared" si="0"/>
        <v>0.8</v>
      </c>
      <c r="J42" s="143"/>
      <c r="K42" s="143"/>
      <c r="L42" s="143">
        <f t="shared" si="1"/>
        <v>-0.050000000000000044</v>
      </c>
      <c r="M42" s="143"/>
    </row>
    <row r="43" spans="1:13" s="30" customFormat="1" ht="34.5" customHeight="1">
      <c r="A43" s="22">
        <v>36</v>
      </c>
      <c r="B43" s="42" t="s">
        <v>87</v>
      </c>
      <c r="C43" s="40" t="s">
        <v>20</v>
      </c>
      <c r="D43" s="41"/>
      <c r="E43" s="40">
        <v>0.5</v>
      </c>
      <c r="F43" s="22" t="s">
        <v>74</v>
      </c>
      <c r="G43" s="143">
        <v>0.55</v>
      </c>
      <c r="H43" s="143"/>
      <c r="I43" s="143">
        <f t="shared" si="0"/>
        <v>0.5</v>
      </c>
      <c r="J43" s="143"/>
      <c r="K43" s="143"/>
      <c r="L43" s="143">
        <f t="shared" si="1"/>
        <v>0.050000000000000044</v>
      </c>
      <c r="M43" s="143"/>
    </row>
    <row r="44" spans="1:13" s="30" customFormat="1" ht="34.5" customHeight="1">
      <c r="A44" s="22">
        <v>37</v>
      </c>
      <c r="B44" s="43" t="s">
        <v>88</v>
      </c>
      <c r="C44" s="40" t="s">
        <v>20</v>
      </c>
      <c r="D44" s="41"/>
      <c r="E44" s="40">
        <v>1.1</v>
      </c>
      <c r="F44" s="22" t="s">
        <v>89</v>
      </c>
      <c r="G44" s="143">
        <v>1.4</v>
      </c>
      <c r="H44" s="143"/>
      <c r="I44" s="143">
        <f t="shared" si="0"/>
        <v>1.1</v>
      </c>
      <c r="J44" s="143"/>
      <c r="K44" s="143"/>
      <c r="L44" s="143">
        <f t="shared" si="1"/>
        <v>0.2999999999999998</v>
      </c>
      <c r="M44" s="143"/>
    </row>
    <row r="45" spans="1:14" s="30" customFormat="1" ht="34.5" customHeight="1">
      <c r="A45" s="22">
        <v>38</v>
      </c>
      <c r="B45" s="42" t="s">
        <v>90</v>
      </c>
      <c r="C45" s="40" t="s">
        <v>20</v>
      </c>
      <c r="D45" s="41"/>
      <c r="E45" s="40">
        <v>0.5</v>
      </c>
      <c r="F45" s="22" t="s">
        <v>71</v>
      </c>
      <c r="G45" s="142">
        <v>0.95</v>
      </c>
      <c r="H45" s="142"/>
      <c r="I45" s="143">
        <f t="shared" si="0"/>
        <v>0.5</v>
      </c>
      <c r="J45" s="143"/>
      <c r="K45" s="143"/>
      <c r="L45" s="143">
        <f t="shared" si="1"/>
        <v>0.44999999999999996</v>
      </c>
      <c r="M45" s="143"/>
      <c r="N45" s="30" t="s">
        <v>55</v>
      </c>
    </row>
    <row r="46" spans="1:13" s="30" customFormat="1" ht="34.5" customHeight="1">
      <c r="A46" s="22">
        <v>39</v>
      </c>
      <c r="B46" s="43" t="s">
        <v>91</v>
      </c>
      <c r="C46" s="40" t="s">
        <v>20</v>
      </c>
      <c r="D46" s="41"/>
      <c r="E46" s="40">
        <v>1.2</v>
      </c>
      <c r="F46" s="22" t="s">
        <v>71</v>
      </c>
      <c r="G46" s="143">
        <v>1.2</v>
      </c>
      <c r="H46" s="143"/>
      <c r="I46" s="143">
        <f t="shared" si="0"/>
        <v>1.2</v>
      </c>
      <c r="J46" s="143"/>
      <c r="K46" s="143"/>
      <c r="L46" s="143">
        <f t="shared" si="1"/>
        <v>0</v>
      </c>
      <c r="M46" s="143"/>
    </row>
    <row r="47" spans="1:13" s="30" customFormat="1" ht="34.5" customHeight="1">
      <c r="A47" s="22">
        <v>40</v>
      </c>
      <c r="B47" s="42" t="s">
        <v>92</v>
      </c>
      <c r="C47" s="40" t="s">
        <v>20</v>
      </c>
      <c r="D47" s="41"/>
      <c r="E47" s="40">
        <v>1.1</v>
      </c>
      <c r="F47" s="22" t="s">
        <v>60</v>
      </c>
      <c r="G47" s="143">
        <v>1.4</v>
      </c>
      <c r="H47" s="143"/>
      <c r="I47" s="143">
        <f t="shared" si="0"/>
        <v>1.1</v>
      </c>
      <c r="J47" s="143"/>
      <c r="K47" s="143"/>
      <c r="L47" s="143">
        <f t="shared" si="1"/>
        <v>0.2999999999999998</v>
      </c>
      <c r="M47" s="143"/>
    </row>
    <row r="48" spans="1:14" s="30" customFormat="1" ht="34.5" customHeight="1">
      <c r="A48" s="22">
        <v>41</v>
      </c>
      <c r="B48" s="42" t="s">
        <v>93</v>
      </c>
      <c r="C48" s="40" t="s">
        <v>20</v>
      </c>
      <c r="D48" s="41"/>
      <c r="E48" s="40">
        <v>1.85</v>
      </c>
      <c r="F48" s="22" t="s">
        <v>71</v>
      </c>
      <c r="G48" s="143">
        <v>2.04</v>
      </c>
      <c r="H48" s="143"/>
      <c r="I48" s="143">
        <f t="shared" si="0"/>
        <v>1.85</v>
      </c>
      <c r="J48" s="143"/>
      <c r="K48" s="143"/>
      <c r="L48" s="143">
        <f t="shared" si="1"/>
        <v>0.18999999999999995</v>
      </c>
      <c r="M48" s="143"/>
      <c r="N48" s="30" t="s">
        <v>94</v>
      </c>
    </row>
    <row r="49" spans="1:13" s="30" customFormat="1" ht="34.5" customHeight="1">
      <c r="A49" s="22">
        <v>42</v>
      </c>
      <c r="B49" s="42" t="s">
        <v>95</v>
      </c>
      <c r="C49" s="40" t="s">
        <v>20</v>
      </c>
      <c r="D49" s="41"/>
      <c r="E49" s="40">
        <v>1.2</v>
      </c>
      <c r="F49" s="22" t="s">
        <v>71</v>
      </c>
      <c r="G49" s="143">
        <v>1.23</v>
      </c>
      <c r="H49" s="143"/>
      <c r="I49" s="143">
        <f t="shared" si="0"/>
        <v>1.2</v>
      </c>
      <c r="J49" s="143"/>
      <c r="K49" s="143"/>
      <c r="L49" s="143">
        <f t="shared" si="1"/>
        <v>0.030000000000000027</v>
      </c>
      <c r="M49" s="143"/>
    </row>
    <row r="50" spans="1:13" s="30" customFormat="1" ht="34.5" customHeight="1">
      <c r="A50" s="22">
        <v>43</v>
      </c>
      <c r="B50" s="42" t="s">
        <v>96</v>
      </c>
      <c r="C50" s="40" t="s">
        <v>20</v>
      </c>
      <c r="D50" s="41"/>
      <c r="E50" s="40">
        <v>1.3</v>
      </c>
      <c r="F50" s="22" t="s">
        <v>97</v>
      </c>
      <c r="G50" s="142">
        <v>1</v>
      </c>
      <c r="H50" s="142"/>
      <c r="I50" s="143">
        <f t="shared" si="0"/>
        <v>1.3</v>
      </c>
      <c r="J50" s="143"/>
      <c r="K50" s="143"/>
      <c r="L50" s="143">
        <f t="shared" si="1"/>
        <v>-0.30000000000000004</v>
      </c>
      <c r="M50" s="143"/>
    </row>
    <row r="51" spans="1:13" s="34" customFormat="1" ht="34.5" customHeight="1">
      <c r="A51" s="49">
        <v>44</v>
      </c>
      <c r="B51" s="42" t="s">
        <v>98</v>
      </c>
      <c r="C51" s="43" t="s">
        <v>20</v>
      </c>
      <c r="D51" s="50"/>
      <c r="E51" s="43">
        <v>1.2</v>
      </c>
      <c r="F51" s="49" t="s">
        <v>74</v>
      </c>
      <c r="G51" s="142">
        <v>1.06</v>
      </c>
      <c r="H51" s="142"/>
      <c r="I51" s="142">
        <f t="shared" si="0"/>
        <v>1.2</v>
      </c>
      <c r="J51" s="142"/>
      <c r="K51" s="142"/>
      <c r="L51" s="142">
        <f t="shared" si="1"/>
        <v>-0.1399999999999999</v>
      </c>
      <c r="M51" s="142"/>
    </row>
    <row r="52" spans="1:13" s="31" customFormat="1" ht="34.5" customHeight="1">
      <c r="A52" s="22">
        <v>45</v>
      </c>
      <c r="B52" s="42" t="s">
        <v>99</v>
      </c>
      <c r="C52" s="40" t="s">
        <v>20</v>
      </c>
      <c r="D52" s="41"/>
      <c r="E52" s="40">
        <v>0.55</v>
      </c>
      <c r="F52" s="22" t="s">
        <v>97</v>
      </c>
      <c r="G52" s="143">
        <v>0.56</v>
      </c>
      <c r="H52" s="143"/>
      <c r="I52" s="143">
        <f t="shared" si="0"/>
        <v>0.55</v>
      </c>
      <c r="J52" s="143"/>
      <c r="K52" s="143"/>
      <c r="L52" s="143">
        <f t="shared" si="1"/>
        <v>0.010000000000000009</v>
      </c>
      <c r="M52" s="143"/>
    </row>
    <row r="53" spans="1:14" s="31" customFormat="1" ht="34.5" customHeight="1">
      <c r="A53" s="22">
        <v>46</v>
      </c>
      <c r="B53" s="42" t="s">
        <v>100</v>
      </c>
      <c r="C53" s="40" t="s">
        <v>20</v>
      </c>
      <c r="D53" s="41"/>
      <c r="E53" s="40">
        <v>0.8</v>
      </c>
      <c r="F53" s="22" t="s">
        <v>97</v>
      </c>
      <c r="G53" s="142">
        <v>0.86</v>
      </c>
      <c r="H53" s="142"/>
      <c r="I53" s="143">
        <f t="shared" si="0"/>
        <v>0.8</v>
      </c>
      <c r="J53" s="143"/>
      <c r="K53" s="143"/>
      <c r="L53" s="143">
        <f t="shared" si="1"/>
        <v>0.05999999999999994</v>
      </c>
      <c r="M53" s="143"/>
      <c r="N53" s="30" t="s">
        <v>55</v>
      </c>
    </row>
    <row r="54" spans="1:13" s="30" customFormat="1" ht="34.5" customHeight="1">
      <c r="A54" s="22">
        <v>47</v>
      </c>
      <c r="B54" s="42" t="s">
        <v>19</v>
      </c>
      <c r="C54" s="40" t="s">
        <v>20</v>
      </c>
      <c r="D54" s="41"/>
      <c r="E54" s="40">
        <v>1</v>
      </c>
      <c r="F54" s="22" t="s">
        <v>71</v>
      </c>
      <c r="G54" s="143">
        <v>1</v>
      </c>
      <c r="H54" s="143"/>
      <c r="I54" s="143">
        <f t="shared" si="0"/>
        <v>1</v>
      </c>
      <c r="J54" s="143"/>
      <c r="K54" s="143"/>
      <c r="L54" s="143">
        <f t="shared" si="1"/>
        <v>0</v>
      </c>
      <c r="M54" s="143"/>
    </row>
    <row r="55" spans="1:13" s="30" customFormat="1" ht="34.5" customHeight="1">
      <c r="A55" s="22">
        <v>48</v>
      </c>
      <c r="B55" s="42" t="s">
        <v>22</v>
      </c>
      <c r="C55" s="40" t="s">
        <v>20</v>
      </c>
      <c r="D55" s="41"/>
      <c r="E55" s="40">
        <v>0.55</v>
      </c>
      <c r="F55" s="22" t="s">
        <v>71</v>
      </c>
      <c r="G55" s="145">
        <v>0.55</v>
      </c>
      <c r="H55" s="145"/>
      <c r="I55" s="143">
        <f t="shared" si="0"/>
        <v>0.55</v>
      </c>
      <c r="J55" s="143"/>
      <c r="K55" s="143"/>
      <c r="L55" s="143">
        <f t="shared" si="1"/>
        <v>0</v>
      </c>
      <c r="M55" s="143"/>
    </row>
    <row r="56" spans="1:14" s="30" customFormat="1" ht="34.5" customHeight="1">
      <c r="A56" s="22">
        <v>49</v>
      </c>
      <c r="B56" s="42" t="s">
        <v>101</v>
      </c>
      <c r="C56" s="40" t="s">
        <v>20</v>
      </c>
      <c r="D56" s="41"/>
      <c r="E56" s="40">
        <v>0.8</v>
      </c>
      <c r="F56" s="22" t="s">
        <v>71</v>
      </c>
      <c r="G56" s="142">
        <v>0.91</v>
      </c>
      <c r="H56" s="142"/>
      <c r="I56" s="143">
        <f t="shared" si="0"/>
        <v>0.8</v>
      </c>
      <c r="J56" s="143"/>
      <c r="K56" s="143"/>
      <c r="L56" s="143">
        <f t="shared" si="1"/>
        <v>0.10999999999999999</v>
      </c>
      <c r="M56" s="143"/>
      <c r="N56" s="30" t="s">
        <v>55</v>
      </c>
    </row>
    <row r="57" spans="1:13" s="30" customFormat="1" ht="34.5" customHeight="1">
      <c r="A57" s="22">
        <v>50</v>
      </c>
      <c r="B57" s="42" t="s">
        <v>102</v>
      </c>
      <c r="C57" s="40" t="s">
        <v>20</v>
      </c>
      <c r="D57" s="41"/>
      <c r="E57" s="40">
        <v>1.6</v>
      </c>
      <c r="F57" s="22" t="s">
        <v>74</v>
      </c>
      <c r="G57" s="143">
        <v>1.6</v>
      </c>
      <c r="H57" s="143"/>
      <c r="I57" s="143">
        <f t="shared" si="0"/>
        <v>1.6</v>
      </c>
      <c r="J57" s="143"/>
      <c r="K57" s="143"/>
      <c r="L57" s="143">
        <f t="shared" si="1"/>
        <v>0</v>
      </c>
      <c r="M57" s="143"/>
    </row>
    <row r="58" spans="1:13" s="30" customFormat="1" ht="34.5" customHeight="1">
      <c r="A58" s="22">
        <v>51</v>
      </c>
      <c r="B58" s="42" t="s">
        <v>103</v>
      </c>
      <c r="C58" s="40" t="s">
        <v>20</v>
      </c>
      <c r="D58" s="41"/>
      <c r="E58" s="40">
        <v>0.6</v>
      </c>
      <c r="F58" s="22" t="s">
        <v>104</v>
      </c>
      <c r="G58" s="143">
        <v>0.66</v>
      </c>
      <c r="H58" s="143"/>
      <c r="I58" s="143">
        <f t="shared" si="0"/>
        <v>0.6</v>
      </c>
      <c r="J58" s="143"/>
      <c r="K58" s="143"/>
      <c r="L58" s="143">
        <f t="shared" si="1"/>
        <v>0.06000000000000005</v>
      </c>
      <c r="M58" s="143"/>
    </row>
    <row r="59" spans="1:13" s="30" customFormat="1" ht="34.5" customHeight="1">
      <c r="A59" s="22">
        <v>52</v>
      </c>
      <c r="B59" s="42" t="s">
        <v>105</v>
      </c>
      <c r="C59" s="40" t="s">
        <v>20</v>
      </c>
      <c r="D59" s="41"/>
      <c r="E59" s="40">
        <v>1.86</v>
      </c>
      <c r="F59" s="22" t="s">
        <v>106</v>
      </c>
      <c r="G59" s="143">
        <v>1.8</v>
      </c>
      <c r="H59" s="143"/>
      <c r="I59" s="143">
        <f t="shared" si="0"/>
        <v>1.86</v>
      </c>
      <c r="J59" s="143"/>
      <c r="K59" s="143"/>
      <c r="L59" s="143">
        <f t="shared" si="1"/>
        <v>-0.06000000000000005</v>
      </c>
      <c r="M59" s="143"/>
    </row>
    <row r="60" spans="1:13" s="30" customFormat="1" ht="34.5" customHeight="1">
      <c r="A60" s="22">
        <v>53</v>
      </c>
      <c r="B60" s="42" t="s">
        <v>107</v>
      </c>
      <c r="C60" s="40" t="s">
        <v>20</v>
      </c>
      <c r="D60" s="41"/>
      <c r="E60" s="40">
        <v>0.71</v>
      </c>
      <c r="F60" s="22" t="s">
        <v>74</v>
      </c>
      <c r="G60" s="143">
        <v>0.71</v>
      </c>
      <c r="H60" s="143"/>
      <c r="I60" s="143">
        <f t="shared" si="0"/>
        <v>0.71</v>
      </c>
      <c r="J60" s="143"/>
      <c r="K60" s="143"/>
      <c r="L60" s="143">
        <f t="shared" si="1"/>
        <v>0</v>
      </c>
      <c r="M60" s="143"/>
    </row>
    <row r="61" spans="1:13" s="30" customFormat="1" ht="34.5" customHeight="1">
      <c r="A61" s="22">
        <v>54</v>
      </c>
      <c r="B61" s="42" t="s">
        <v>108</v>
      </c>
      <c r="C61" s="40" t="s">
        <v>20</v>
      </c>
      <c r="D61" s="41"/>
      <c r="E61" s="40">
        <v>0.5</v>
      </c>
      <c r="F61" s="22" t="s">
        <v>74</v>
      </c>
      <c r="G61" s="143">
        <v>0.5</v>
      </c>
      <c r="H61" s="143"/>
      <c r="I61" s="143">
        <f t="shared" si="0"/>
        <v>0.5</v>
      </c>
      <c r="J61" s="143"/>
      <c r="K61" s="143"/>
      <c r="L61" s="143">
        <f t="shared" si="1"/>
        <v>0</v>
      </c>
      <c r="M61" s="143"/>
    </row>
    <row r="62" spans="1:13" s="30" customFormat="1" ht="34.5" customHeight="1">
      <c r="A62" s="22">
        <v>55</v>
      </c>
      <c r="B62" s="43" t="s">
        <v>109</v>
      </c>
      <c r="C62" s="40" t="s">
        <v>20</v>
      </c>
      <c r="D62" s="41"/>
      <c r="E62" s="40">
        <v>1.3</v>
      </c>
      <c r="F62" s="22" t="s">
        <v>74</v>
      </c>
      <c r="G62" s="143">
        <v>1.3</v>
      </c>
      <c r="H62" s="143"/>
      <c r="I62" s="143">
        <f t="shared" si="0"/>
        <v>1.3</v>
      </c>
      <c r="J62" s="143"/>
      <c r="K62" s="143"/>
      <c r="L62" s="143">
        <f t="shared" si="1"/>
        <v>0</v>
      </c>
      <c r="M62" s="143"/>
    </row>
    <row r="63" spans="1:14" s="30" customFormat="1" ht="34.5" customHeight="1">
      <c r="A63" s="22">
        <v>56</v>
      </c>
      <c r="B63" s="43" t="s">
        <v>110</v>
      </c>
      <c r="C63" s="40" t="s">
        <v>20</v>
      </c>
      <c r="D63" s="41"/>
      <c r="E63" s="40">
        <v>1.7</v>
      </c>
      <c r="F63" s="22" t="s">
        <v>74</v>
      </c>
      <c r="G63" s="142">
        <v>1.49</v>
      </c>
      <c r="H63" s="142"/>
      <c r="I63" s="143">
        <f t="shared" si="0"/>
        <v>1.7</v>
      </c>
      <c r="J63" s="143"/>
      <c r="K63" s="143"/>
      <c r="L63" s="143">
        <f t="shared" si="1"/>
        <v>-0.20999999999999996</v>
      </c>
      <c r="M63" s="143"/>
      <c r="N63" s="34" t="s">
        <v>55</v>
      </c>
    </row>
    <row r="64" spans="1:13" s="31" customFormat="1" ht="34.5" customHeight="1">
      <c r="A64" s="22">
        <v>57</v>
      </c>
      <c r="B64" s="43" t="s">
        <v>111</v>
      </c>
      <c r="C64" s="40" t="s">
        <v>20</v>
      </c>
      <c r="D64" s="41"/>
      <c r="E64" s="40">
        <v>1.4</v>
      </c>
      <c r="F64" s="22" t="s">
        <v>71</v>
      </c>
      <c r="G64" s="143">
        <v>1.4</v>
      </c>
      <c r="H64" s="143"/>
      <c r="I64" s="143">
        <f t="shared" si="0"/>
        <v>1.4</v>
      </c>
      <c r="J64" s="143"/>
      <c r="K64" s="143"/>
      <c r="L64" s="143">
        <f t="shared" si="1"/>
        <v>0</v>
      </c>
      <c r="M64" s="143"/>
    </row>
    <row r="65" spans="1:13" s="30" customFormat="1" ht="34.5" customHeight="1">
      <c r="A65" s="22">
        <v>58</v>
      </c>
      <c r="B65" s="43" t="s">
        <v>112</v>
      </c>
      <c r="C65" s="40" t="s">
        <v>20</v>
      </c>
      <c r="D65" s="41"/>
      <c r="E65" s="40">
        <v>0.8</v>
      </c>
      <c r="F65" s="22" t="s">
        <v>74</v>
      </c>
      <c r="G65" s="143">
        <v>1.14</v>
      </c>
      <c r="H65" s="143"/>
      <c r="I65" s="143">
        <f t="shared" si="0"/>
        <v>0.8</v>
      </c>
      <c r="J65" s="143"/>
      <c r="K65" s="143"/>
      <c r="L65" s="143">
        <f t="shared" si="1"/>
        <v>0.33999999999999986</v>
      </c>
      <c r="M65" s="143"/>
    </row>
    <row r="66" spans="1:13" s="30" customFormat="1" ht="34.5" customHeight="1">
      <c r="A66" s="22">
        <v>59</v>
      </c>
      <c r="B66" s="43" t="s">
        <v>113</v>
      </c>
      <c r="C66" s="40" t="s">
        <v>20</v>
      </c>
      <c r="D66" s="41"/>
      <c r="E66" s="40">
        <v>2.35</v>
      </c>
      <c r="F66" s="22" t="s">
        <v>74</v>
      </c>
      <c r="G66" s="143">
        <v>2.35</v>
      </c>
      <c r="H66" s="143"/>
      <c r="I66" s="143">
        <f t="shared" si="0"/>
        <v>2.35</v>
      </c>
      <c r="J66" s="143"/>
      <c r="K66" s="143"/>
      <c r="L66" s="143">
        <f t="shared" si="1"/>
        <v>0</v>
      </c>
      <c r="M66" s="143"/>
    </row>
    <row r="67" spans="1:14" s="30" customFormat="1" ht="34.5" customHeight="1">
      <c r="A67" s="22">
        <v>60</v>
      </c>
      <c r="B67" s="43" t="s">
        <v>114</v>
      </c>
      <c r="C67" s="40" t="s">
        <v>20</v>
      </c>
      <c r="D67" s="41"/>
      <c r="E67" s="40">
        <v>1.8</v>
      </c>
      <c r="F67" s="22" t="s">
        <v>74</v>
      </c>
      <c r="G67" s="142">
        <v>1.9</v>
      </c>
      <c r="H67" s="142"/>
      <c r="I67" s="143">
        <f t="shared" si="0"/>
        <v>1.8</v>
      </c>
      <c r="J67" s="143"/>
      <c r="K67" s="143"/>
      <c r="L67" s="143">
        <f t="shared" si="1"/>
        <v>0.09999999999999987</v>
      </c>
      <c r="M67" s="143"/>
      <c r="N67" s="34" t="s">
        <v>55</v>
      </c>
    </row>
    <row r="68" spans="1:14" s="30" customFormat="1" ht="34.5" customHeight="1">
      <c r="A68" s="22">
        <v>61</v>
      </c>
      <c r="B68" s="43" t="s">
        <v>115</v>
      </c>
      <c r="C68" s="40" t="s">
        <v>20</v>
      </c>
      <c r="D68" s="41"/>
      <c r="E68" s="40">
        <v>0.8</v>
      </c>
      <c r="F68" s="40" t="s">
        <v>116</v>
      </c>
      <c r="G68" s="142">
        <v>1.038</v>
      </c>
      <c r="H68" s="142"/>
      <c r="I68" s="143">
        <f t="shared" si="0"/>
        <v>0.8</v>
      </c>
      <c r="J68" s="143"/>
      <c r="K68" s="143"/>
      <c r="L68" s="143">
        <f t="shared" si="1"/>
        <v>0.238</v>
      </c>
      <c r="M68" s="143"/>
      <c r="N68" s="30" t="s">
        <v>55</v>
      </c>
    </row>
    <row r="69" spans="1:13" s="30" customFormat="1" ht="34.5" customHeight="1">
      <c r="A69" s="22">
        <v>62</v>
      </c>
      <c r="B69" s="43" t="s">
        <v>117</v>
      </c>
      <c r="C69" s="40" t="s">
        <v>20</v>
      </c>
      <c r="D69" s="41"/>
      <c r="E69" s="40">
        <v>3.15</v>
      </c>
      <c r="F69" s="40" t="s">
        <v>118</v>
      </c>
      <c r="G69" s="143">
        <v>3.19</v>
      </c>
      <c r="H69" s="143"/>
      <c r="I69" s="143">
        <f t="shared" si="0"/>
        <v>3.15</v>
      </c>
      <c r="J69" s="143"/>
      <c r="K69" s="143"/>
      <c r="L69" s="143">
        <f t="shared" si="1"/>
        <v>0.040000000000000036</v>
      </c>
      <c r="M69" s="143"/>
    </row>
    <row r="70" spans="1:13" s="30" customFormat="1" ht="34.5" customHeight="1">
      <c r="A70" s="22">
        <v>63</v>
      </c>
      <c r="B70" s="43" t="s">
        <v>119</v>
      </c>
      <c r="C70" s="40" t="s">
        <v>20</v>
      </c>
      <c r="D70" s="41"/>
      <c r="E70" s="40">
        <v>0.25</v>
      </c>
      <c r="F70" s="40" t="s">
        <v>116</v>
      </c>
      <c r="G70" s="143">
        <v>0.25</v>
      </c>
      <c r="H70" s="143"/>
      <c r="I70" s="143">
        <f t="shared" si="0"/>
        <v>0.25</v>
      </c>
      <c r="J70" s="143"/>
      <c r="K70" s="143"/>
      <c r="L70" s="143">
        <f t="shared" si="1"/>
        <v>0</v>
      </c>
      <c r="M70" s="143"/>
    </row>
    <row r="71" spans="1:14" s="3" customFormat="1" ht="34.5" customHeight="1">
      <c r="A71" s="10">
        <v>64</v>
      </c>
      <c r="B71" s="43" t="s">
        <v>120</v>
      </c>
      <c r="C71" s="11" t="s">
        <v>20</v>
      </c>
      <c r="D71" s="12"/>
      <c r="E71" s="11">
        <v>0.5</v>
      </c>
      <c r="F71" s="11" t="s">
        <v>116</v>
      </c>
      <c r="G71" s="142">
        <v>0.878</v>
      </c>
      <c r="H71" s="142"/>
      <c r="I71" s="146">
        <f t="shared" si="0"/>
        <v>0.5</v>
      </c>
      <c r="J71" s="146"/>
      <c r="K71" s="146"/>
      <c r="L71" s="146">
        <f t="shared" si="1"/>
        <v>0.378</v>
      </c>
      <c r="M71" s="146"/>
      <c r="N71" s="34" t="s">
        <v>55</v>
      </c>
    </row>
    <row r="72" spans="1:13" s="30" customFormat="1" ht="34.5" customHeight="1">
      <c r="A72" s="22">
        <v>65</v>
      </c>
      <c r="B72" s="40" t="s">
        <v>121</v>
      </c>
      <c r="C72" s="40" t="s">
        <v>20</v>
      </c>
      <c r="D72" s="41"/>
      <c r="E72" s="40">
        <v>3.1</v>
      </c>
      <c r="F72" s="22" t="s">
        <v>122</v>
      </c>
      <c r="G72" s="143">
        <v>3.7</v>
      </c>
      <c r="H72" s="143"/>
      <c r="I72" s="143">
        <f t="shared" si="0"/>
        <v>3.1</v>
      </c>
      <c r="J72" s="143"/>
      <c r="K72" s="143"/>
      <c r="L72" s="143">
        <f t="shared" si="1"/>
        <v>0.6000000000000001</v>
      </c>
      <c r="M72" s="143"/>
    </row>
    <row r="73" spans="1:13" s="30" customFormat="1" ht="34.5" customHeight="1">
      <c r="A73" s="22">
        <v>66</v>
      </c>
      <c r="B73" s="40" t="s">
        <v>123</v>
      </c>
      <c r="C73" s="40" t="s">
        <v>20</v>
      </c>
      <c r="D73" s="41"/>
      <c r="E73" s="40">
        <v>0.7</v>
      </c>
      <c r="F73" s="22" t="s">
        <v>124</v>
      </c>
      <c r="G73" s="143">
        <v>0.56</v>
      </c>
      <c r="H73" s="143"/>
      <c r="I73" s="143">
        <f t="shared" si="0"/>
        <v>0.7</v>
      </c>
      <c r="J73" s="143"/>
      <c r="K73" s="143"/>
      <c r="L73" s="143">
        <f t="shared" si="1"/>
        <v>-0.1399999999999999</v>
      </c>
      <c r="M73" s="143"/>
    </row>
    <row r="74" spans="1:13" s="30" customFormat="1" ht="34.5" customHeight="1">
      <c r="A74" s="22">
        <v>67</v>
      </c>
      <c r="B74" s="40" t="s">
        <v>125</v>
      </c>
      <c r="C74" s="40" t="s">
        <v>20</v>
      </c>
      <c r="D74" s="41"/>
      <c r="E74" s="40">
        <v>0.6</v>
      </c>
      <c r="F74" s="22" t="s">
        <v>124</v>
      </c>
      <c r="G74" s="143">
        <v>0.51</v>
      </c>
      <c r="H74" s="143"/>
      <c r="I74" s="143">
        <f t="shared" si="0"/>
        <v>0.6</v>
      </c>
      <c r="J74" s="143"/>
      <c r="K74" s="143"/>
      <c r="L74" s="143">
        <f t="shared" si="1"/>
        <v>-0.08999999999999997</v>
      </c>
      <c r="M74" s="143"/>
    </row>
    <row r="75" spans="1:13" s="30" customFormat="1" ht="34.5" customHeight="1">
      <c r="A75" s="22">
        <v>68</v>
      </c>
      <c r="B75" s="40" t="s">
        <v>126</v>
      </c>
      <c r="C75" s="40" t="s">
        <v>20</v>
      </c>
      <c r="D75" s="41"/>
      <c r="E75" s="40">
        <v>0.8</v>
      </c>
      <c r="F75" s="22" t="s">
        <v>124</v>
      </c>
      <c r="G75" s="143">
        <v>1</v>
      </c>
      <c r="H75" s="143"/>
      <c r="I75" s="143">
        <f t="shared" si="0"/>
        <v>0.8</v>
      </c>
      <c r="J75" s="143"/>
      <c r="K75" s="143"/>
      <c r="L75" s="143">
        <f t="shared" si="1"/>
        <v>0.19999999999999996</v>
      </c>
      <c r="M75" s="143"/>
    </row>
    <row r="76" spans="1:13" s="30" customFormat="1" ht="34.5" customHeight="1">
      <c r="A76" s="22">
        <v>69</v>
      </c>
      <c r="B76" s="40" t="s">
        <v>127</v>
      </c>
      <c r="C76" s="40" t="s">
        <v>20</v>
      </c>
      <c r="D76" s="41"/>
      <c r="E76" s="40">
        <v>1.5</v>
      </c>
      <c r="F76" s="22" t="s">
        <v>128</v>
      </c>
      <c r="G76" s="143">
        <v>1.52</v>
      </c>
      <c r="H76" s="143"/>
      <c r="I76" s="143">
        <f t="shared" si="0"/>
        <v>1.5</v>
      </c>
      <c r="J76" s="143"/>
      <c r="K76" s="143"/>
      <c r="L76" s="143">
        <f t="shared" si="1"/>
        <v>0.020000000000000018</v>
      </c>
      <c r="M76" s="143"/>
    </row>
    <row r="77" spans="1:13" s="30" customFormat="1" ht="34.5" customHeight="1">
      <c r="A77" s="22">
        <v>70</v>
      </c>
      <c r="B77" s="40" t="s">
        <v>129</v>
      </c>
      <c r="C77" s="40" t="s">
        <v>20</v>
      </c>
      <c r="D77" s="41"/>
      <c r="E77" s="40">
        <v>1.9</v>
      </c>
      <c r="F77" s="22" t="s">
        <v>130</v>
      </c>
      <c r="G77" s="143">
        <v>1.85</v>
      </c>
      <c r="H77" s="143"/>
      <c r="I77" s="143">
        <f t="shared" si="0"/>
        <v>1.9</v>
      </c>
      <c r="J77" s="143"/>
      <c r="K77" s="143"/>
      <c r="L77" s="143">
        <f t="shared" si="1"/>
        <v>-0.04999999999999982</v>
      </c>
      <c r="M77" s="143"/>
    </row>
    <row r="78" spans="1:14" s="30" customFormat="1" ht="34.5" customHeight="1">
      <c r="A78" s="22">
        <v>71</v>
      </c>
      <c r="B78" s="40" t="s">
        <v>131</v>
      </c>
      <c r="C78" s="40" t="s">
        <v>20</v>
      </c>
      <c r="D78" s="41"/>
      <c r="E78" s="40">
        <v>0.6</v>
      </c>
      <c r="F78" s="22" t="s">
        <v>132</v>
      </c>
      <c r="G78" s="144">
        <v>0.7</v>
      </c>
      <c r="H78" s="144"/>
      <c r="I78" s="143">
        <f t="shared" si="0"/>
        <v>0.6</v>
      </c>
      <c r="J78" s="143"/>
      <c r="K78" s="143"/>
      <c r="L78" s="143">
        <f t="shared" si="1"/>
        <v>0.09999999999999998</v>
      </c>
      <c r="M78" s="143"/>
      <c r="N78" s="30" t="s">
        <v>55</v>
      </c>
    </row>
    <row r="79" spans="1:13" s="30" customFormat="1" ht="34.5" customHeight="1">
      <c r="A79" s="22">
        <v>72</v>
      </c>
      <c r="B79" s="40" t="s">
        <v>133</v>
      </c>
      <c r="C79" s="40" t="s">
        <v>20</v>
      </c>
      <c r="D79" s="41"/>
      <c r="E79" s="40">
        <v>1.1</v>
      </c>
      <c r="F79" s="22" t="s">
        <v>134</v>
      </c>
      <c r="G79" s="143">
        <v>0.91</v>
      </c>
      <c r="H79" s="143"/>
      <c r="I79" s="143">
        <f t="shared" si="0"/>
        <v>1.1</v>
      </c>
      <c r="J79" s="143"/>
      <c r="K79" s="143"/>
      <c r="L79" s="143">
        <f t="shared" si="1"/>
        <v>-0.19000000000000006</v>
      </c>
      <c r="M79" s="143"/>
    </row>
    <row r="80" spans="1:13" s="30" customFormat="1" ht="34.5" customHeight="1">
      <c r="A80" s="22">
        <v>73</v>
      </c>
      <c r="B80" s="40" t="s">
        <v>135</v>
      </c>
      <c r="C80" s="40" t="s">
        <v>20</v>
      </c>
      <c r="D80" s="41"/>
      <c r="E80" s="40">
        <v>0.8</v>
      </c>
      <c r="F80" s="22" t="s">
        <v>136</v>
      </c>
      <c r="G80" s="143">
        <v>0.8</v>
      </c>
      <c r="H80" s="143"/>
      <c r="I80" s="143">
        <f t="shared" si="0"/>
        <v>0.8</v>
      </c>
      <c r="J80" s="143"/>
      <c r="K80" s="143"/>
      <c r="L80" s="143">
        <f t="shared" si="1"/>
        <v>0</v>
      </c>
      <c r="M80" s="143"/>
    </row>
    <row r="81" spans="1:13" s="30" customFormat="1" ht="34.5" customHeight="1">
      <c r="A81" s="22">
        <v>74</v>
      </c>
      <c r="B81" s="40" t="s">
        <v>137</v>
      </c>
      <c r="C81" s="40" t="s">
        <v>20</v>
      </c>
      <c r="D81" s="41"/>
      <c r="E81" s="40">
        <v>1</v>
      </c>
      <c r="F81" s="22" t="s">
        <v>130</v>
      </c>
      <c r="G81" s="143">
        <v>1.09</v>
      </c>
      <c r="H81" s="143"/>
      <c r="I81" s="143">
        <f t="shared" si="0"/>
        <v>1</v>
      </c>
      <c r="J81" s="143"/>
      <c r="K81" s="143"/>
      <c r="L81" s="143">
        <f t="shared" si="1"/>
        <v>0.09000000000000008</v>
      </c>
      <c r="M81" s="143"/>
    </row>
    <row r="82" spans="1:13" s="30" customFormat="1" ht="34.5" customHeight="1">
      <c r="A82" s="22">
        <v>75</v>
      </c>
      <c r="B82" s="40" t="s">
        <v>138</v>
      </c>
      <c r="C82" s="40" t="s">
        <v>20</v>
      </c>
      <c r="D82" s="41"/>
      <c r="E82" s="40">
        <v>0.5</v>
      </c>
      <c r="F82" s="40" t="s">
        <v>139</v>
      </c>
      <c r="G82" s="143">
        <v>0.44</v>
      </c>
      <c r="H82" s="143"/>
      <c r="I82" s="143">
        <f t="shared" si="0"/>
        <v>0.5</v>
      </c>
      <c r="J82" s="143"/>
      <c r="K82" s="143"/>
      <c r="L82" s="143">
        <f t="shared" si="1"/>
        <v>-0.06</v>
      </c>
      <c r="M82" s="143"/>
    </row>
    <row r="83" spans="1:14" s="30" customFormat="1" ht="34.5" customHeight="1">
      <c r="A83" s="22">
        <v>76</v>
      </c>
      <c r="B83" s="43" t="s">
        <v>140</v>
      </c>
      <c r="C83" s="40" t="s">
        <v>20</v>
      </c>
      <c r="D83" s="41"/>
      <c r="E83" s="40">
        <v>0.9</v>
      </c>
      <c r="F83" s="22" t="s">
        <v>141</v>
      </c>
      <c r="G83" s="144">
        <v>1.7000000000000002</v>
      </c>
      <c r="H83" s="144"/>
      <c r="I83" s="143">
        <f t="shared" si="0"/>
        <v>0.9</v>
      </c>
      <c r="J83" s="143"/>
      <c r="K83" s="143"/>
      <c r="L83" s="143">
        <f t="shared" si="1"/>
        <v>0.8000000000000002</v>
      </c>
      <c r="M83" s="143"/>
      <c r="N83" s="30" t="s">
        <v>55</v>
      </c>
    </row>
    <row r="84" spans="1:13" s="30" customFormat="1" ht="34.5" customHeight="1">
      <c r="A84" s="22">
        <v>77</v>
      </c>
      <c r="B84" s="43" t="s">
        <v>142</v>
      </c>
      <c r="C84" s="40" t="s">
        <v>20</v>
      </c>
      <c r="D84" s="41"/>
      <c r="E84" s="40">
        <v>0.5</v>
      </c>
      <c r="F84" s="22" t="s">
        <v>141</v>
      </c>
      <c r="G84" s="143">
        <v>0.5</v>
      </c>
      <c r="H84" s="143"/>
      <c r="I84" s="143">
        <f t="shared" si="0"/>
        <v>0.5</v>
      </c>
      <c r="J84" s="143"/>
      <c r="K84" s="143"/>
      <c r="L84" s="143">
        <f t="shared" si="1"/>
        <v>0</v>
      </c>
      <c r="M84" s="143"/>
    </row>
    <row r="85" spans="1:13" s="30" customFormat="1" ht="34.5" customHeight="1">
      <c r="A85" s="22">
        <v>78</v>
      </c>
      <c r="B85" s="43" t="s">
        <v>143</v>
      </c>
      <c r="C85" s="40" t="s">
        <v>20</v>
      </c>
      <c r="D85" s="41"/>
      <c r="E85" s="40">
        <v>1.2</v>
      </c>
      <c r="F85" s="22" t="s">
        <v>60</v>
      </c>
      <c r="G85" s="145">
        <v>1.35</v>
      </c>
      <c r="H85" s="145"/>
      <c r="I85" s="143">
        <f t="shared" si="0"/>
        <v>1.2</v>
      </c>
      <c r="J85" s="143"/>
      <c r="K85" s="143"/>
      <c r="L85" s="143">
        <f t="shared" si="1"/>
        <v>0.15000000000000013</v>
      </c>
      <c r="M85" s="143"/>
    </row>
    <row r="86" spans="1:13" s="30" customFormat="1" ht="34.5" customHeight="1">
      <c r="A86" s="22">
        <v>79</v>
      </c>
      <c r="B86" s="43" t="s">
        <v>144</v>
      </c>
      <c r="C86" s="40" t="s">
        <v>20</v>
      </c>
      <c r="D86" s="41"/>
      <c r="E86" s="40">
        <v>2.6</v>
      </c>
      <c r="F86" s="22" t="s">
        <v>63</v>
      </c>
      <c r="G86" s="143">
        <v>2.6</v>
      </c>
      <c r="H86" s="143"/>
      <c r="I86" s="143">
        <f t="shared" si="0"/>
        <v>2.6</v>
      </c>
      <c r="J86" s="143"/>
      <c r="K86" s="143"/>
      <c r="L86" s="143">
        <f t="shared" si="1"/>
        <v>0</v>
      </c>
      <c r="M86" s="143"/>
    </row>
    <row r="87" spans="1:13" s="31" customFormat="1" ht="34.5" customHeight="1">
      <c r="A87" s="22">
        <v>80</v>
      </c>
      <c r="B87" s="43" t="s">
        <v>145</v>
      </c>
      <c r="C87" s="40" t="s">
        <v>20</v>
      </c>
      <c r="D87" s="41"/>
      <c r="E87" s="40">
        <v>1.3</v>
      </c>
      <c r="F87" s="22" t="s">
        <v>89</v>
      </c>
      <c r="G87" s="143">
        <v>1.3</v>
      </c>
      <c r="H87" s="143"/>
      <c r="I87" s="143">
        <f t="shared" si="0"/>
        <v>1.3</v>
      </c>
      <c r="J87" s="143"/>
      <c r="K87" s="143"/>
      <c r="L87" s="143">
        <f t="shared" si="1"/>
        <v>0</v>
      </c>
      <c r="M87" s="143"/>
    </row>
    <row r="88" spans="1:13" s="31" customFormat="1" ht="34.5" customHeight="1">
      <c r="A88" s="22">
        <v>81</v>
      </c>
      <c r="B88" s="43" t="s">
        <v>146</v>
      </c>
      <c r="C88" s="40" t="s">
        <v>20</v>
      </c>
      <c r="D88" s="41"/>
      <c r="E88" s="40">
        <v>1.6</v>
      </c>
      <c r="F88" s="22" t="s">
        <v>89</v>
      </c>
      <c r="G88" s="143">
        <v>1.63</v>
      </c>
      <c r="H88" s="143"/>
      <c r="I88" s="143">
        <f t="shared" si="0"/>
        <v>1.6</v>
      </c>
      <c r="J88" s="143"/>
      <c r="K88" s="143"/>
      <c r="L88" s="143">
        <f t="shared" si="1"/>
        <v>0.029999999999999805</v>
      </c>
      <c r="M88" s="143"/>
    </row>
    <row r="89" spans="1:13" s="30" customFormat="1" ht="34.5" customHeight="1">
      <c r="A89" s="22">
        <v>82</v>
      </c>
      <c r="B89" s="43" t="s">
        <v>147</v>
      </c>
      <c r="C89" s="40" t="s">
        <v>20</v>
      </c>
      <c r="D89" s="41"/>
      <c r="E89" s="40">
        <v>3</v>
      </c>
      <c r="F89" s="22" t="s">
        <v>89</v>
      </c>
      <c r="G89" s="143">
        <v>3.21</v>
      </c>
      <c r="H89" s="143"/>
      <c r="I89" s="143">
        <f t="shared" si="0"/>
        <v>3</v>
      </c>
      <c r="J89" s="143"/>
      <c r="K89" s="143"/>
      <c r="L89" s="143">
        <f t="shared" si="1"/>
        <v>0.20999999999999996</v>
      </c>
      <c r="M89" s="143"/>
    </row>
    <row r="90" spans="1:13" s="30" customFormat="1" ht="34.5" customHeight="1">
      <c r="A90" s="22">
        <v>83</v>
      </c>
      <c r="B90" s="43" t="s">
        <v>30</v>
      </c>
      <c r="C90" s="40" t="s">
        <v>20</v>
      </c>
      <c r="D90" s="41"/>
      <c r="E90" s="40">
        <v>0.9</v>
      </c>
      <c r="F90" s="22" t="s">
        <v>66</v>
      </c>
      <c r="G90" s="143">
        <v>0.92</v>
      </c>
      <c r="H90" s="143"/>
      <c r="I90" s="143">
        <f t="shared" si="0"/>
        <v>0.9</v>
      </c>
      <c r="J90" s="143"/>
      <c r="K90" s="143"/>
      <c r="L90" s="143">
        <f t="shared" si="1"/>
        <v>0.020000000000000018</v>
      </c>
      <c r="M90" s="143"/>
    </row>
    <row r="91" spans="1:13" s="30" customFormat="1" ht="34.5" customHeight="1">
      <c r="A91" s="22">
        <v>84</v>
      </c>
      <c r="B91" s="43" t="s">
        <v>148</v>
      </c>
      <c r="C91" s="40" t="s">
        <v>20</v>
      </c>
      <c r="D91" s="41"/>
      <c r="E91" s="40">
        <v>0.9</v>
      </c>
      <c r="F91" s="22" t="s">
        <v>63</v>
      </c>
      <c r="G91" s="143">
        <v>0.9</v>
      </c>
      <c r="H91" s="143"/>
      <c r="I91" s="143">
        <f t="shared" si="0"/>
        <v>0.9</v>
      </c>
      <c r="J91" s="143"/>
      <c r="K91" s="143"/>
      <c r="L91" s="143">
        <f t="shared" si="1"/>
        <v>0</v>
      </c>
      <c r="M91" s="143"/>
    </row>
    <row r="92" spans="1:13" s="30" customFormat="1" ht="34.5" customHeight="1">
      <c r="A92" s="22">
        <v>85</v>
      </c>
      <c r="B92" s="43" t="s">
        <v>31</v>
      </c>
      <c r="C92" s="40" t="s">
        <v>20</v>
      </c>
      <c r="D92" s="41"/>
      <c r="E92" s="40">
        <v>1.5</v>
      </c>
      <c r="F92" s="22" t="s">
        <v>57</v>
      </c>
      <c r="G92" s="143">
        <v>1.57</v>
      </c>
      <c r="H92" s="143"/>
      <c r="I92" s="143">
        <f t="shared" si="0"/>
        <v>1.5</v>
      </c>
      <c r="J92" s="143"/>
      <c r="K92" s="143"/>
      <c r="L92" s="143">
        <f t="shared" si="1"/>
        <v>0.07000000000000006</v>
      </c>
      <c r="M92" s="143"/>
    </row>
    <row r="93" spans="1:14" s="30" customFormat="1" ht="34.5" customHeight="1">
      <c r="A93" s="22">
        <v>86</v>
      </c>
      <c r="B93" s="43" t="s">
        <v>149</v>
      </c>
      <c r="C93" s="40" t="s">
        <v>20</v>
      </c>
      <c r="D93" s="41"/>
      <c r="E93" s="40">
        <v>0.35</v>
      </c>
      <c r="F93" s="22" t="s">
        <v>150</v>
      </c>
      <c r="G93" s="142">
        <v>0.31</v>
      </c>
      <c r="H93" s="142"/>
      <c r="I93" s="143">
        <f t="shared" si="0"/>
        <v>0.35</v>
      </c>
      <c r="J93" s="143"/>
      <c r="K93" s="143"/>
      <c r="L93" s="143">
        <f t="shared" si="1"/>
        <v>-0.03999999999999998</v>
      </c>
      <c r="M93" s="143"/>
      <c r="N93" s="30" t="s">
        <v>55</v>
      </c>
    </row>
    <row r="94" spans="1:14" s="30" customFormat="1" ht="34.5" customHeight="1">
      <c r="A94" s="22">
        <v>87</v>
      </c>
      <c r="B94" s="43" t="s">
        <v>32</v>
      </c>
      <c r="C94" s="40" t="s">
        <v>20</v>
      </c>
      <c r="D94" s="41"/>
      <c r="E94" s="40">
        <v>2.3</v>
      </c>
      <c r="F94" s="22" t="s">
        <v>57</v>
      </c>
      <c r="G94" s="142">
        <v>2.03</v>
      </c>
      <c r="H94" s="142"/>
      <c r="I94" s="143">
        <f t="shared" si="0"/>
        <v>2.3</v>
      </c>
      <c r="J94" s="143"/>
      <c r="K94" s="143"/>
      <c r="L94" s="143">
        <f t="shared" si="1"/>
        <v>-0.27</v>
      </c>
      <c r="M94" s="143"/>
      <c r="N94" s="30" t="s">
        <v>55</v>
      </c>
    </row>
    <row r="95" spans="1:14" s="30" customFormat="1" ht="34.5" customHeight="1">
      <c r="A95" s="22">
        <v>88</v>
      </c>
      <c r="B95" s="43" t="s">
        <v>151</v>
      </c>
      <c r="C95" s="40" t="s">
        <v>20</v>
      </c>
      <c r="D95" s="41"/>
      <c r="E95" s="40">
        <v>0.35</v>
      </c>
      <c r="F95" s="22" t="s">
        <v>150</v>
      </c>
      <c r="G95" s="142">
        <v>0.51</v>
      </c>
      <c r="H95" s="142"/>
      <c r="I95" s="143">
        <f t="shared" si="0"/>
        <v>0.35</v>
      </c>
      <c r="J95" s="143"/>
      <c r="K95" s="143"/>
      <c r="L95" s="143">
        <f t="shared" si="1"/>
        <v>0.16000000000000003</v>
      </c>
      <c r="M95" s="143"/>
      <c r="N95" s="30" t="s">
        <v>55</v>
      </c>
    </row>
    <row r="96" spans="1:13" s="30" customFormat="1" ht="34.5" customHeight="1">
      <c r="A96" s="22">
        <v>89</v>
      </c>
      <c r="B96" s="43" t="s">
        <v>152</v>
      </c>
      <c r="C96" s="40" t="s">
        <v>20</v>
      </c>
      <c r="D96" s="41"/>
      <c r="E96" s="40">
        <v>0.9</v>
      </c>
      <c r="F96" s="22" t="s">
        <v>153</v>
      </c>
      <c r="G96" s="143">
        <v>0.9</v>
      </c>
      <c r="H96" s="143"/>
      <c r="I96" s="143">
        <f t="shared" si="0"/>
        <v>0.9</v>
      </c>
      <c r="J96" s="143"/>
      <c r="K96" s="143"/>
      <c r="L96" s="143">
        <f t="shared" si="1"/>
        <v>0</v>
      </c>
      <c r="M96" s="143"/>
    </row>
    <row r="97" spans="1:14" s="34" customFormat="1" ht="34.5" customHeight="1">
      <c r="A97" s="49">
        <v>90</v>
      </c>
      <c r="B97" s="43" t="s">
        <v>154</v>
      </c>
      <c r="C97" s="43" t="s">
        <v>20</v>
      </c>
      <c r="D97" s="50"/>
      <c r="E97" s="43">
        <v>0.23</v>
      </c>
      <c r="F97" s="49" t="s">
        <v>155</v>
      </c>
      <c r="G97" s="142">
        <v>0.23</v>
      </c>
      <c r="H97" s="142"/>
      <c r="I97" s="142">
        <f t="shared" si="0"/>
        <v>0.23</v>
      </c>
      <c r="J97" s="142"/>
      <c r="K97" s="142"/>
      <c r="L97" s="142">
        <f t="shared" si="1"/>
        <v>0</v>
      </c>
      <c r="M97" s="142"/>
      <c r="N97" s="34" t="s">
        <v>156</v>
      </c>
    </row>
    <row r="98" spans="1:13" s="30" customFormat="1" ht="34.5" customHeight="1">
      <c r="A98" s="22">
        <v>91</v>
      </c>
      <c r="B98" s="43" t="s">
        <v>35</v>
      </c>
      <c r="C98" s="40" t="s">
        <v>20</v>
      </c>
      <c r="D98" s="41"/>
      <c r="E98" s="40">
        <v>1.6</v>
      </c>
      <c r="F98" s="22" t="s">
        <v>57</v>
      </c>
      <c r="G98" s="143">
        <v>1.55</v>
      </c>
      <c r="H98" s="143"/>
      <c r="I98" s="143">
        <f t="shared" si="0"/>
        <v>1.6</v>
      </c>
      <c r="J98" s="143"/>
      <c r="K98" s="143"/>
      <c r="L98" s="143">
        <f t="shared" si="1"/>
        <v>-0.050000000000000044</v>
      </c>
      <c r="M98" s="143"/>
    </row>
    <row r="99" spans="1:15" s="35" customFormat="1" ht="34.5" customHeight="1">
      <c r="A99" s="54">
        <v>92</v>
      </c>
      <c r="B99" s="55" t="s">
        <v>157</v>
      </c>
      <c r="C99" s="55" t="s">
        <v>20</v>
      </c>
      <c r="D99" s="56"/>
      <c r="E99" s="55">
        <f>1.5+1.5+0.8</f>
        <v>3.8</v>
      </c>
      <c r="F99" s="54" t="s">
        <v>158</v>
      </c>
      <c r="G99" s="147">
        <f>3.43+0.62+0.195</f>
        <v>4.245</v>
      </c>
      <c r="H99" s="147"/>
      <c r="I99" s="147">
        <v>3.8</v>
      </c>
      <c r="J99" s="147"/>
      <c r="K99" s="147"/>
      <c r="L99" s="147">
        <f t="shared" si="1"/>
        <v>0.4450000000000003</v>
      </c>
      <c r="M99" s="147"/>
      <c r="N99" s="35" t="s">
        <v>55</v>
      </c>
      <c r="O99" s="58">
        <v>8.27</v>
      </c>
    </row>
    <row r="100" spans="1:14" s="30" customFormat="1" ht="34.5" customHeight="1">
      <c r="A100" s="22">
        <v>93</v>
      </c>
      <c r="B100" s="43" t="s">
        <v>159</v>
      </c>
      <c r="C100" s="40" t="s">
        <v>20</v>
      </c>
      <c r="D100" s="41"/>
      <c r="E100" s="40">
        <v>1.7</v>
      </c>
      <c r="F100" s="22" t="s">
        <v>155</v>
      </c>
      <c r="G100" s="143">
        <v>1.7000000000000002</v>
      </c>
      <c r="H100" s="143"/>
      <c r="I100" s="143">
        <f aca="true" t="shared" si="2" ref="I100:I139">E100</f>
        <v>1.7</v>
      </c>
      <c r="J100" s="143"/>
      <c r="K100" s="143"/>
      <c r="L100" s="143">
        <f t="shared" si="1"/>
        <v>0</v>
      </c>
      <c r="M100" s="143"/>
      <c r="N100" s="30" t="s">
        <v>55</v>
      </c>
    </row>
    <row r="101" spans="1:13" s="30" customFormat="1" ht="34.5" customHeight="1">
      <c r="A101" s="22">
        <v>94</v>
      </c>
      <c r="B101" s="43" t="s">
        <v>160</v>
      </c>
      <c r="C101" s="40" t="s">
        <v>20</v>
      </c>
      <c r="D101" s="41"/>
      <c r="E101" s="40">
        <v>0.4</v>
      </c>
      <c r="F101" s="22" t="s">
        <v>63</v>
      </c>
      <c r="G101" s="143">
        <v>0.44</v>
      </c>
      <c r="H101" s="143"/>
      <c r="I101" s="143">
        <f t="shared" si="2"/>
        <v>0.4</v>
      </c>
      <c r="J101" s="143"/>
      <c r="K101" s="143"/>
      <c r="L101" s="143">
        <f t="shared" si="1"/>
        <v>0.03999999999999998</v>
      </c>
      <c r="M101" s="143"/>
    </row>
    <row r="102" spans="1:13" s="30" customFormat="1" ht="34.5" customHeight="1">
      <c r="A102" s="22">
        <v>95</v>
      </c>
      <c r="B102" s="43" t="s">
        <v>161</v>
      </c>
      <c r="C102" s="40" t="s">
        <v>20</v>
      </c>
      <c r="D102" s="41"/>
      <c r="E102" s="40">
        <v>0.7</v>
      </c>
      <c r="F102" s="22" t="s">
        <v>57</v>
      </c>
      <c r="G102" s="143">
        <v>0.7</v>
      </c>
      <c r="H102" s="143"/>
      <c r="I102" s="143">
        <f t="shared" si="2"/>
        <v>0.7</v>
      </c>
      <c r="J102" s="143"/>
      <c r="K102" s="143"/>
      <c r="L102" s="143">
        <f t="shared" si="1"/>
        <v>0</v>
      </c>
      <c r="M102" s="143"/>
    </row>
    <row r="103" spans="1:14" s="30" customFormat="1" ht="34.5" customHeight="1">
      <c r="A103" s="22">
        <v>96</v>
      </c>
      <c r="B103" s="43" t="s">
        <v>162</v>
      </c>
      <c r="C103" s="40" t="s">
        <v>20</v>
      </c>
      <c r="D103" s="41"/>
      <c r="E103" s="40">
        <v>0.6</v>
      </c>
      <c r="F103" s="22" t="s">
        <v>66</v>
      </c>
      <c r="G103" s="145">
        <v>0.6</v>
      </c>
      <c r="H103" s="145"/>
      <c r="I103" s="143">
        <f t="shared" si="2"/>
        <v>0.6</v>
      </c>
      <c r="J103" s="143"/>
      <c r="K103" s="143"/>
      <c r="L103" s="143">
        <f t="shared" si="1"/>
        <v>0</v>
      </c>
      <c r="M103" s="143"/>
      <c r="N103" s="30" t="s">
        <v>55</v>
      </c>
    </row>
    <row r="104" spans="1:13" s="30" customFormat="1" ht="34.5" customHeight="1">
      <c r="A104" s="22">
        <v>97</v>
      </c>
      <c r="B104" s="43" t="s">
        <v>163</v>
      </c>
      <c r="C104" s="40" t="s">
        <v>20</v>
      </c>
      <c r="D104" s="41"/>
      <c r="E104" s="40">
        <v>1.7</v>
      </c>
      <c r="F104" s="22" t="s">
        <v>164</v>
      </c>
      <c r="G104" s="143">
        <v>1.79</v>
      </c>
      <c r="H104" s="143"/>
      <c r="I104" s="143">
        <f t="shared" si="2"/>
        <v>1.7</v>
      </c>
      <c r="J104" s="143"/>
      <c r="K104" s="143"/>
      <c r="L104" s="143">
        <f t="shared" si="1"/>
        <v>0.09000000000000008</v>
      </c>
      <c r="M104" s="143"/>
    </row>
    <row r="105" spans="1:13" s="30" customFormat="1" ht="34.5" customHeight="1">
      <c r="A105" s="22">
        <v>98</v>
      </c>
      <c r="B105" s="43" t="s">
        <v>165</v>
      </c>
      <c r="C105" s="40" t="s">
        <v>20</v>
      </c>
      <c r="D105" s="41"/>
      <c r="E105" s="40">
        <v>1.6</v>
      </c>
      <c r="F105" s="22" t="s">
        <v>89</v>
      </c>
      <c r="G105" s="143">
        <v>1.6800000000000002</v>
      </c>
      <c r="H105" s="143"/>
      <c r="I105" s="143">
        <f t="shared" si="2"/>
        <v>1.6</v>
      </c>
      <c r="J105" s="143"/>
      <c r="K105" s="143"/>
      <c r="L105" s="143">
        <f t="shared" si="1"/>
        <v>0.08000000000000007</v>
      </c>
      <c r="M105" s="143"/>
    </row>
    <row r="106" spans="1:14" s="30" customFormat="1" ht="34.5" customHeight="1">
      <c r="A106" s="22">
        <v>99</v>
      </c>
      <c r="B106" s="49" t="s">
        <v>36</v>
      </c>
      <c r="C106" s="40" t="s">
        <v>20</v>
      </c>
      <c r="D106" s="41"/>
      <c r="E106" s="40">
        <v>1.5</v>
      </c>
      <c r="F106" s="22" t="s">
        <v>166</v>
      </c>
      <c r="G106" s="144">
        <v>1.43</v>
      </c>
      <c r="H106" s="144"/>
      <c r="I106" s="143">
        <f t="shared" si="2"/>
        <v>1.5</v>
      </c>
      <c r="J106" s="143"/>
      <c r="K106" s="143"/>
      <c r="L106" s="143">
        <f t="shared" si="1"/>
        <v>-0.07000000000000006</v>
      </c>
      <c r="M106" s="143"/>
      <c r="N106" s="30" t="s">
        <v>55</v>
      </c>
    </row>
    <row r="107" spans="1:13" s="30" customFormat="1" ht="34.5" customHeight="1">
      <c r="A107" s="22">
        <v>100</v>
      </c>
      <c r="B107" s="43" t="s">
        <v>37</v>
      </c>
      <c r="C107" s="40" t="s">
        <v>20</v>
      </c>
      <c r="D107" s="41"/>
      <c r="E107" s="40">
        <v>1.25</v>
      </c>
      <c r="F107" s="22" t="s">
        <v>63</v>
      </c>
      <c r="G107" s="143">
        <v>1.25</v>
      </c>
      <c r="H107" s="143"/>
      <c r="I107" s="143">
        <f t="shared" si="2"/>
        <v>1.25</v>
      </c>
      <c r="J107" s="143"/>
      <c r="K107" s="143"/>
      <c r="L107" s="143">
        <f t="shared" si="1"/>
        <v>0</v>
      </c>
      <c r="M107" s="143"/>
    </row>
    <row r="108" spans="1:13" s="30" customFormat="1" ht="34.5" customHeight="1">
      <c r="A108" s="22">
        <v>101</v>
      </c>
      <c r="B108" s="43" t="s">
        <v>33</v>
      </c>
      <c r="C108" s="40" t="s">
        <v>20</v>
      </c>
      <c r="D108" s="41"/>
      <c r="E108" s="40">
        <v>1.4</v>
      </c>
      <c r="F108" s="22" t="s">
        <v>66</v>
      </c>
      <c r="G108" s="143">
        <v>1.42</v>
      </c>
      <c r="H108" s="143"/>
      <c r="I108" s="143">
        <f t="shared" si="2"/>
        <v>1.4</v>
      </c>
      <c r="J108" s="143"/>
      <c r="K108" s="143"/>
      <c r="L108" s="143">
        <f t="shared" si="1"/>
        <v>0.020000000000000018</v>
      </c>
      <c r="M108" s="143"/>
    </row>
    <row r="109" spans="1:13" s="31" customFormat="1" ht="34.5" customHeight="1">
      <c r="A109" s="22">
        <v>102</v>
      </c>
      <c r="B109" s="43" t="s">
        <v>167</v>
      </c>
      <c r="C109" s="43" t="s">
        <v>20</v>
      </c>
      <c r="D109" s="50"/>
      <c r="E109" s="43">
        <v>2</v>
      </c>
      <c r="F109" s="49" t="s">
        <v>168</v>
      </c>
      <c r="G109" s="142">
        <f>2.11-0.78</f>
        <v>1.3299999999999998</v>
      </c>
      <c r="H109" s="142"/>
      <c r="I109" s="142">
        <f t="shared" si="2"/>
        <v>2</v>
      </c>
      <c r="J109" s="142"/>
      <c r="K109" s="142"/>
      <c r="L109" s="142">
        <f t="shared" si="1"/>
        <v>-0.6700000000000002</v>
      </c>
      <c r="M109" s="142"/>
    </row>
    <row r="110" spans="1:17" s="30" customFormat="1" ht="34.5" customHeight="1">
      <c r="A110" s="22">
        <v>103</v>
      </c>
      <c r="B110" s="40" t="s">
        <v>169</v>
      </c>
      <c r="C110" s="40" t="s">
        <v>20</v>
      </c>
      <c r="D110" s="41"/>
      <c r="E110" s="40">
        <v>1.08</v>
      </c>
      <c r="F110" s="22" t="s">
        <v>170</v>
      </c>
      <c r="G110" s="143">
        <v>1.08</v>
      </c>
      <c r="H110" s="143"/>
      <c r="I110" s="143">
        <f t="shared" si="2"/>
        <v>1.08</v>
      </c>
      <c r="J110" s="143"/>
      <c r="K110" s="143"/>
      <c r="L110" s="143">
        <f t="shared" si="1"/>
        <v>0</v>
      </c>
      <c r="M110" s="143"/>
      <c r="Q110" s="30" t="s">
        <v>171</v>
      </c>
    </row>
    <row r="111" spans="1:13" s="30" customFormat="1" ht="34.5" customHeight="1">
      <c r="A111" s="22">
        <v>104</v>
      </c>
      <c r="B111" s="40" t="s">
        <v>172</v>
      </c>
      <c r="C111" s="40" t="s">
        <v>20</v>
      </c>
      <c r="D111" s="41"/>
      <c r="E111" s="40">
        <v>0.77</v>
      </c>
      <c r="F111" s="22" t="s">
        <v>168</v>
      </c>
      <c r="G111" s="143">
        <v>0.77</v>
      </c>
      <c r="H111" s="143"/>
      <c r="I111" s="143">
        <f t="shared" si="2"/>
        <v>0.77</v>
      </c>
      <c r="J111" s="143"/>
      <c r="K111" s="143"/>
      <c r="L111" s="143">
        <f t="shared" si="1"/>
        <v>0</v>
      </c>
      <c r="M111" s="143"/>
    </row>
    <row r="112" spans="1:13" s="30" customFormat="1" ht="34.5" customHeight="1">
      <c r="A112" s="22">
        <v>105</v>
      </c>
      <c r="B112" s="40" t="s">
        <v>173</v>
      </c>
      <c r="C112" s="40" t="s">
        <v>20</v>
      </c>
      <c r="D112" s="41"/>
      <c r="E112" s="40">
        <v>1.8</v>
      </c>
      <c r="F112" s="22" t="s">
        <v>168</v>
      </c>
      <c r="G112" s="143">
        <v>1.63</v>
      </c>
      <c r="H112" s="143"/>
      <c r="I112" s="143">
        <f t="shared" si="2"/>
        <v>1.8</v>
      </c>
      <c r="J112" s="143"/>
      <c r="K112" s="143"/>
      <c r="L112" s="143">
        <f t="shared" si="1"/>
        <v>-0.17000000000000015</v>
      </c>
      <c r="M112" s="143"/>
    </row>
    <row r="113" spans="1:13" s="30" customFormat="1" ht="34.5" customHeight="1">
      <c r="A113" s="22">
        <v>106</v>
      </c>
      <c r="B113" s="40" t="s">
        <v>174</v>
      </c>
      <c r="C113" s="40" t="s">
        <v>20</v>
      </c>
      <c r="D113" s="41"/>
      <c r="E113" s="40">
        <v>2.15</v>
      </c>
      <c r="F113" s="22" t="s">
        <v>175</v>
      </c>
      <c r="G113" s="143">
        <v>2.16</v>
      </c>
      <c r="H113" s="143"/>
      <c r="I113" s="143">
        <f t="shared" si="2"/>
        <v>2.15</v>
      </c>
      <c r="J113" s="143"/>
      <c r="K113" s="143"/>
      <c r="L113" s="143">
        <f t="shared" si="1"/>
        <v>0.010000000000000231</v>
      </c>
      <c r="M113" s="143"/>
    </row>
    <row r="114" spans="1:14" s="31" customFormat="1" ht="34.5" customHeight="1">
      <c r="A114" s="22">
        <v>107</v>
      </c>
      <c r="B114" s="23" t="s">
        <v>176</v>
      </c>
      <c r="C114" s="23" t="s">
        <v>20</v>
      </c>
      <c r="D114" s="25"/>
      <c r="E114" s="57">
        <v>0.8</v>
      </c>
      <c r="F114" s="23" t="s">
        <v>71</v>
      </c>
      <c r="G114" s="144">
        <v>0.73</v>
      </c>
      <c r="H114" s="144"/>
      <c r="I114" s="143">
        <f t="shared" si="2"/>
        <v>0.8</v>
      </c>
      <c r="J114" s="143"/>
      <c r="K114" s="143"/>
      <c r="L114" s="143">
        <f t="shared" si="1"/>
        <v>-0.07000000000000006</v>
      </c>
      <c r="M114" s="143"/>
      <c r="N114" s="31" t="s">
        <v>55</v>
      </c>
    </row>
    <row r="115" spans="1:13" s="31" customFormat="1" ht="34.5" customHeight="1">
      <c r="A115" s="22">
        <v>108</v>
      </c>
      <c r="B115" s="23" t="s">
        <v>177</v>
      </c>
      <c r="C115" s="23" t="s">
        <v>20</v>
      </c>
      <c r="D115" s="25"/>
      <c r="E115" s="57">
        <v>2.5</v>
      </c>
      <c r="F115" s="23" t="s">
        <v>178</v>
      </c>
      <c r="G115" s="143">
        <v>2.23</v>
      </c>
      <c r="H115" s="143"/>
      <c r="I115" s="143">
        <f t="shared" si="2"/>
        <v>2.5</v>
      </c>
      <c r="J115" s="143"/>
      <c r="K115" s="143"/>
      <c r="L115" s="143">
        <f t="shared" si="1"/>
        <v>-0.27</v>
      </c>
      <c r="M115" s="143"/>
    </row>
    <row r="116" spans="1:14" s="30" customFormat="1" ht="34.5" customHeight="1">
      <c r="A116" s="22">
        <v>109</v>
      </c>
      <c r="B116" s="40" t="s">
        <v>179</v>
      </c>
      <c r="C116" s="40" t="s">
        <v>20</v>
      </c>
      <c r="D116" s="41"/>
      <c r="E116" s="40">
        <v>0.8</v>
      </c>
      <c r="F116" s="22" t="s">
        <v>97</v>
      </c>
      <c r="G116" s="148">
        <v>0.8</v>
      </c>
      <c r="H116" s="148"/>
      <c r="I116" s="143">
        <f t="shared" si="2"/>
        <v>0.8</v>
      </c>
      <c r="J116" s="143"/>
      <c r="K116" s="143"/>
      <c r="L116" s="143">
        <f t="shared" si="1"/>
        <v>0</v>
      </c>
      <c r="M116" s="143"/>
      <c r="N116" s="29"/>
    </row>
    <row r="117" spans="1:13" s="30" customFormat="1" ht="34.5" customHeight="1">
      <c r="A117" s="22">
        <v>110</v>
      </c>
      <c r="B117" s="40" t="s">
        <v>180</v>
      </c>
      <c r="C117" s="40" t="s">
        <v>20</v>
      </c>
      <c r="D117" s="41"/>
      <c r="E117" s="40">
        <v>0.7</v>
      </c>
      <c r="F117" s="22" t="s">
        <v>178</v>
      </c>
      <c r="G117" s="143">
        <v>0.7</v>
      </c>
      <c r="H117" s="143"/>
      <c r="I117" s="143">
        <f t="shared" si="2"/>
        <v>0.7</v>
      </c>
      <c r="J117" s="143"/>
      <c r="K117" s="143"/>
      <c r="L117" s="143">
        <f t="shared" si="1"/>
        <v>0</v>
      </c>
      <c r="M117" s="143"/>
    </row>
    <row r="118" spans="1:13" s="30" customFormat="1" ht="34.5" customHeight="1">
      <c r="A118" s="22">
        <v>111</v>
      </c>
      <c r="B118" s="40" t="s">
        <v>181</v>
      </c>
      <c r="C118" s="40" t="s">
        <v>20</v>
      </c>
      <c r="D118" s="41"/>
      <c r="E118" s="40">
        <v>0.5</v>
      </c>
      <c r="F118" s="22" t="s">
        <v>178</v>
      </c>
      <c r="G118" s="143">
        <v>0.55</v>
      </c>
      <c r="H118" s="143"/>
      <c r="I118" s="143">
        <f t="shared" si="2"/>
        <v>0.5</v>
      </c>
      <c r="J118" s="143"/>
      <c r="K118" s="143"/>
      <c r="L118" s="143">
        <f t="shared" si="1"/>
        <v>0.050000000000000044</v>
      </c>
      <c r="M118" s="143"/>
    </row>
    <row r="119" spans="1:13" s="30" customFormat="1" ht="34.5" customHeight="1">
      <c r="A119" s="22">
        <v>112</v>
      </c>
      <c r="B119" s="40" t="s">
        <v>182</v>
      </c>
      <c r="C119" s="40" t="s">
        <v>20</v>
      </c>
      <c r="D119" s="41"/>
      <c r="E119" s="40">
        <v>0.5</v>
      </c>
      <c r="F119" s="22" t="s">
        <v>178</v>
      </c>
      <c r="G119" s="143">
        <v>0.53</v>
      </c>
      <c r="H119" s="143"/>
      <c r="I119" s="143">
        <f t="shared" si="2"/>
        <v>0.5</v>
      </c>
      <c r="J119" s="143"/>
      <c r="K119" s="143"/>
      <c r="L119" s="143">
        <f t="shared" si="1"/>
        <v>0.030000000000000027</v>
      </c>
      <c r="M119" s="143"/>
    </row>
    <row r="120" spans="1:13" s="30" customFormat="1" ht="34.5" customHeight="1">
      <c r="A120" s="22">
        <v>113</v>
      </c>
      <c r="B120" s="40" t="s">
        <v>183</v>
      </c>
      <c r="C120" s="40" t="s">
        <v>20</v>
      </c>
      <c r="D120" s="41"/>
      <c r="E120" s="40">
        <v>0.9</v>
      </c>
      <c r="F120" s="22" t="s">
        <v>178</v>
      </c>
      <c r="G120" s="143">
        <v>1</v>
      </c>
      <c r="H120" s="143"/>
      <c r="I120" s="143">
        <f t="shared" si="2"/>
        <v>0.9</v>
      </c>
      <c r="J120" s="143"/>
      <c r="K120" s="143"/>
      <c r="L120" s="143">
        <f t="shared" si="1"/>
        <v>0.09999999999999998</v>
      </c>
      <c r="M120" s="143"/>
    </row>
    <row r="121" spans="1:13" s="30" customFormat="1" ht="34.5" customHeight="1">
      <c r="A121" s="22">
        <v>114</v>
      </c>
      <c r="B121" s="40" t="s">
        <v>184</v>
      </c>
      <c r="C121" s="40" t="s">
        <v>20</v>
      </c>
      <c r="D121" s="41"/>
      <c r="E121" s="40">
        <v>0.3</v>
      </c>
      <c r="F121" s="22" t="s">
        <v>60</v>
      </c>
      <c r="G121" s="143">
        <v>0.4</v>
      </c>
      <c r="H121" s="143"/>
      <c r="I121" s="143">
        <f t="shared" si="2"/>
        <v>0.3</v>
      </c>
      <c r="J121" s="143"/>
      <c r="K121" s="143"/>
      <c r="L121" s="143">
        <f t="shared" si="1"/>
        <v>0.10000000000000003</v>
      </c>
      <c r="M121" s="143"/>
    </row>
    <row r="122" spans="1:13" s="30" customFormat="1" ht="34.5" customHeight="1">
      <c r="A122" s="22">
        <v>115</v>
      </c>
      <c r="B122" s="40" t="s">
        <v>185</v>
      </c>
      <c r="C122" s="40" t="s">
        <v>20</v>
      </c>
      <c r="D122" s="41"/>
      <c r="E122" s="40">
        <v>1.6</v>
      </c>
      <c r="F122" s="22" t="s">
        <v>60</v>
      </c>
      <c r="G122" s="143">
        <v>1.65</v>
      </c>
      <c r="H122" s="143"/>
      <c r="I122" s="143">
        <f t="shared" si="2"/>
        <v>1.6</v>
      </c>
      <c r="J122" s="143"/>
      <c r="K122" s="143"/>
      <c r="L122" s="143">
        <f t="shared" si="1"/>
        <v>0.04999999999999982</v>
      </c>
      <c r="M122" s="143"/>
    </row>
    <row r="123" spans="1:13" s="30" customFormat="1" ht="34.5" customHeight="1">
      <c r="A123" s="22">
        <v>116</v>
      </c>
      <c r="B123" s="40" t="s">
        <v>186</v>
      </c>
      <c r="C123" s="40" t="s">
        <v>20</v>
      </c>
      <c r="D123" s="41"/>
      <c r="E123" s="40">
        <v>0.4</v>
      </c>
      <c r="F123" s="22" t="s">
        <v>178</v>
      </c>
      <c r="G123" s="143">
        <v>0.4</v>
      </c>
      <c r="H123" s="143"/>
      <c r="I123" s="143">
        <f t="shared" si="2"/>
        <v>0.4</v>
      </c>
      <c r="J123" s="143"/>
      <c r="K123" s="143"/>
      <c r="L123" s="143">
        <f t="shared" si="1"/>
        <v>0</v>
      </c>
      <c r="M123" s="143"/>
    </row>
    <row r="124" spans="1:13" s="30" customFormat="1" ht="34.5" customHeight="1">
      <c r="A124" s="22">
        <v>117</v>
      </c>
      <c r="B124" s="40" t="s">
        <v>187</v>
      </c>
      <c r="C124" s="40" t="s">
        <v>20</v>
      </c>
      <c r="D124" s="41"/>
      <c r="E124" s="40">
        <v>0.4</v>
      </c>
      <c r="F124" s="22" t="s">
        <v>74</v>
      </c>
      <c r="G124" s="145">
        <v>0.43</v>
      </c>
      <c r="H124" s="145"/>
      <c r="I124" s="143">
        <f t="shared" si="2"/>
        <v>0.4</v>
      </c>
      <c r="J124" s="143"/>
      <c r="K124" s="143"/>
      <c r="L124" s="143">
        <f t="shared" si="1"/>
        <v>0.02999999999999997</v>
      </c>
      <c r="M124" s="143"/>
    </row>
    <row r="125" spans="1:13" s="30" customFormat="1" ht="34.5" customHeight="1">
      <c r="A125" s="22">
        <v>118</v>
      </c>
      <c r="B125" s="40" t="s">
        <v>188</v>
      </c>
      <c r="C125" s="40" t="s">
        <v>20</v>
      </c>
      <c r="D125" s="41"/>
      <c r="E125" s="40">
        <v>0.4</v>
      </c>
      <c r="F125" s="22" t="s">
        <v>178</v>
      </c>
      <c r="G125" s="145">
        <v>0.41</v>
      </c>
      <c r="H125" s="145"/>
      <c r="I125" s="143">
        <f t="shared" si="2"/>
        <v>0.4</v>
      </c>
      <c r="J125" s="143"/>
      <c r="K125" s="143"/>
      <c r="L125" s="143">
        <f t="shared" si="1"/>
        <v>0.009999999999999953</v>
      </c>
      <c r="M125" s="143"/>
    </row>
    <row r="126" spans="1:13" s="30" customFormat="1" ht="34.5" customHeight="1">
      <c r="A126" s="22">
        <v>119</v>
      </c>
      <c r="B126" s="40" t="s">
        <v>189</v>
      </c>
      <c r="C126" s="40" t="s">
        <v>20</v>
      </c>
      <c r="D126" s="41"/>
      <c r="E126" s="40">
        <v>1</v>
      </c>
      <c r="F126" s="22" t="s">
        <v>178</v>
      </c>
      <c r="G126" s="143">
        <v>1.05</v>
      </c>
      <c r="H126" s="143"/>
      <c r="I126" s="143">
        <f t="shared" si="2"/>
        <v>1</v>
      </c>
      <c r="J126" s="143"/>
      <c r="K126" s="143"/>
      <c r="L126" s="143">
        <f t="shared" si="1"/>
        <v>0.050000000000000044</v>
      </c>
      <c r="M126" s="143"/>
    </row>
    <row r="127" spans="1:13" s="30" customFormat="1" ht="34.5" customHeight="1">
      <c r="A127" s="22">
        <v>120</v>
      </c>
      <c r="B127" s="40" t="s">
        <v>190</v>
      </c>
      <c r="C127" s="40" t="s">
        <v>20</v>
      </c>
      <c r="D127" s="41"/>
      <c r="E127" s="40">
        <v>1.7</v>
      </c>
      <c r="F127" s="22" t="s">
        <v>191</v>
      </c>
      <c r="G127" s="143">
        <v>1.7</v>
      </c>
      <c r="H127" s="143"/>
      <c r="I127" s="143">
        <f t="shared" si="2"/>
        <v>1.7</v>
      </c>
      <c r="J127" s="143"/>
      <c r="K127" s="143"/>
      <c r="L127" s="143">
        <f t="shared" si="1"/>
        <v>0</v>
      </c>
      <c r="M127" s="143"/>
    </row>
    <row r="128" spans="1:13" s="30" customFormat="1" ht="34.5" customHeight="1">
      <c r="A128" s="22">
        <v>121</v>
      </c>
      <c r="B128" s="40" t="s">
        <v>192</v>
      </c>
      <c r="C128" s="40" t="s">
        <v>20</v>
      </c>
      <c r="D128" s="41"/>
      <c r="E128" s="40">
        <v>1.6</v>
      </c>
      <c r="F128" s="22" t="s">
        <v>97</v>
      </c>
      <c r="G128" s="143">
        <v>1.4</v>
      </c>
      <c r="H128" s="143"/>
      <c r="I128" s="143">
        <f t="shared" si="2"/>
        <v>1.6</v>
      </c>
      <c r="J128" s="143"/>
      <c r="K128" s="143"/>
      <c r="L128" s="143">
        <f t="shared" si="1"/>
        <v>-0.20000000000000018</v>
      </c>
      <c r="M128" s="143"/>
    </row>
    <row r="129" spans="1:14" s="30" customFormat="1" ht="34.5" customHeight="1">
      <c r="A129" s="22">
        <v>122</v>
      </c>
      <c r="B129" s="43" t="s">
        <v>193</v>
      </c>
      <c r="C129" s="43" t="s">
        <v>20</v>
      </c>
      <c r="D129" s="50"/>
      <c r="E129" s="43">
        <v>1.3</v>
      </c>
      <c r="F129" s="49" t="s">
        <v>155</v>
      </c>
      <c r="G129" s="142">
        <v>1.3</v>
      </c>
      <c r="H129" s="142"/>
      <c r="I129" s="142">
        <f t="shared" si="2"/>
        <v>1.3</v>
      </c>
      <c r="J129" s="142"/>
      <c r="K129" s="142"/>
      <c r="L129" s="142">
        <f t="shared" si="1"/>
        <v>0</v>
      </c>
      <c r="M129" s="142"/>
      <c r="N129" s="30" t="s">
        <v>156</v>
      </c>
    </row>
    <row r="130" spans="1:13" s="30" customFormat="1" ht="34.5" customHeight="1">
      <c r="A130" s="22">
        <v>123</v>
      </c>
      <c r="B130" s="40" t="s">
        <v>194</v>
      </c>
      <c r="C130" s="40" t="s">
        <v>20</v>
      </c>
      <c r="D130" s="41"/>
      <c r="E130" s="40">
        <v>1.1</v>
      </c>
      <c r="F130" s="22" t="s">
        <v>60</v>
      </c>
      <c r="G130" s="143">
        <v>1.1</v>
      </c>
      <c r="H130" s="143"/>
      <c r="I130" s="143">
        <f t="shared" si="2"/>
        <v>1.1</v>
      </c>
      <c r="J130" s="143"/>
      <c r="K130" s="143"/>
      <c r="L130" s="143">
        <f t="shared" si="1"/>
        <v>0</v>
      </c>
      <c r="M130" s="143"/>
    </row>
    <row r="131" spans="1:13" s="31" customFormat="1" ht="34.5" customHeight="1">
      <c r="A131" s="22">
        <v>124</v>
      </c>
      <c r="B131" s="43" t="s">
        <v>195</v>
      </c>
      <c r="C131" s="40" t="s">
        <v>20</v>
      </c>
      <c r="D131" s="41"/>
      <c r="E131" s="40">
        <v>1.5</v>
      </c>
      <c r="F131" s="22" t="s">
        <v>178</v>
      </c>
      <c r="G131" s="143">
        <v>1.8</v>
      </c>
      <c r="H131" s="143"/>
      <c r="I131" s="143">
        <f t="shared" si="2"/>
        <v>1.5</v>
      </c>
      <c r="J131" s="143"/>
      <c r="K131" s="143"/>
      <c r="L131" s="143">
        <f t="shared" si="1"/>
        <v>0.30000000000000004</v>
      </c>
      <c r="M131" s="143"/>
    </row>
    <row r="132" spans="1:14" s="30" customFormat="1" ht="34.5" customHeight="1">
      <c r="A132" s="22">
        <v>125</v>
      </c>
      <c r="B132" s="43" t="s">
        <v>196</v>
      </c>
      <c r="C132" s="43" t="s">
        <v>20</v>
      </c>
      <c r="D132" s="50"/>
      <c r="E132" s="43">
        <v>2.1</v>
      </c>
      <c r="F132" s="49" t="s">
        <v>155</v>
      </c>
      <c r="G132" s="142">
        <v>2.1</v>
      </c>
      <c r="H132" s="142"/>
      <c r="I132" s="142">
        <f t="shared" si="2"/>
        <v>2.1</v>
      </c>
      <c r="J132" s="142"/>
      <c r="K132" s="142"/>
      <c r="L132" s="142">
        <f t="shared" si="1"/>
        <v>0</v>
      </c>
      <c r="M132" s="142"/>
      <c r="N132" s="30" t="s">
        <v>156</v>
      </c>
    </row>
    <row r="133" spans="1:13" s="30" customFormat="1" ht="34.5" customHeight="1">
      <c r="A133" s="22">
        <v>126</v>
      </c>
      <c r="B133" s="43" t="s">
        <v>197</v>
      </c>
      <c r="C133" s="40" t="s">
        <v>20</v>
      </c>
      <c r="D133" s="41"/>
      <c r="E133" s="40">
        <v>0.7</v>
      </c>
      <c r="F133" s="22" t="s">
        <v>178</v>
      </c>
      <c r="G133" s="143">
        <v>0.7</v>
      </c>
      <c r="H133" s="143"/>
      <c r="I133" s="143">
        <f t="shared" si="2"/>
        <v>0.7</v>
      </c>
      <c r="J133" s="143"/>
      <c r="K133" s="143"/>
      <c r="L133" s="143">
        <f t="shared" si="1"/>
        <v>0</v>
      </c>
      <c r="M133" s="143"/>
    </row>
    <row r="134" spans="1:13" s="30" customFormat="1" ht="34.5" customHeight="1">
      <c r="A134" s="22">
        <v>127</v>
      </c>
      <c r="B134" s="43" t="s">
        <v>198</v>
      </c>
      <c r="C134" s="40" t="s">
        <v>20</v>
      </c>
      <c r="D134" s="41"/>
      <c r="E134" s="40">
        <v>2.2</v>
      </c>
      <c r="F134" s="22" t="s">
        <v>199</v>
      </c>
      <c r="G134" s="143">
        <v>2.28</v>
      </c>
      <c r="H134" s="143"/>
      <c r="I134" s="143">
        <f t="shared" si="2"/>
        <v>2.2</v>
      </c>
      <c r="J134" s="143"/>
      <c r="K134" s="143"/>
      <c r="L134" s="143">
        <f t="shared" si="1"/>
        <v>0.07999999999999963</v>
      </c>
      <c r="M134" s="143"/>
    </row>
    <row r="135" spans="1:13" s="30" customFormat="1" ht="34.5" customHeight="1">
      <c r="A135" s="22">
        <v>128</v>
      </c>
      <c r="B135" s="43" t="s">
        <v>200</v>
      </c>
      <c r="C135" s="40" t="s">
        <v>20</v>
      </c>
      <c r="D135" s="41"/>
      <c r="E135" s="40">
        <v>2</v>
      </c>
      <c r="F135" s="22" t="s">
        <v>201</v>
      </c>
      <c r="G135" s="143">
        <v>1.84</v>
      </c>
      <c r="H135" s="143"/>
      <c r="I135" s="143">
        <f t="shared" si="2"/>
        <v>2</v>
      </c>
      <c r="J135" s="143"/>
      <c r="K135" s="143"/>
      <c r="L135" s="143">
        <f t="shared" si="1"/>
        <v>-0.15999999999999992</v>
      </c>
      <c r="M135" s="143"/>
    </row>
    <row r="136" spans="1:14" s="30" customFormat="1" ht="34.5" customHeight="1">
      <c r="A136" s="22">
        <v>129</v>
      </c>
      <c r="B136" s="43" t="s">
        <v>202</v>
      </c>
      <c r="C136" s="43" t="s">
        <v>20</v>
      </c>
      <c r="D136" s="50"/>
      <c r="E136" s="43">
        <v>0.7</v>
      </c>
      <c r="F136" s="49" t="s">
        <v>178</v>
      </c>
      <c r="G136" s="142">
        <v>0.7</v>
      </c>
      <c r="H136" s="142"/>
      <c r="I136" s="142">
        <f t="shared" si="2"/>
        <v>0.7</v>
      </c>
      <c r="J136" s="142"/>
      <c r="K136" s="142"/>
      <c r="L136" s="142">
        <f t="shared" si="1"/>
        <v>0</v>
      </c>
      <c r="M136" s="142"/>
      <c r="N136" s="30" t="s">
        <v>156</v>
      </c>
    </row>
    <row r="137" spans="1:14" s="30" customFormat="1" ht="34.5" customHeight="1">
      <c r="A137" s="22">
        <v>130</v>
      </c>
      <c r="B137" s="43" t="s">
        <v>203</v>
      </c>
      <c r="C137" s="43" t="s">
        <v>20</v>
      </c>
      <c r="D137" s="50"/>
      <c r="E137" s="43">
        <v>1.5</v>
      </c>
      <c r="F137" s="49" t="s">
        <v>155</v>
      </c>
      <c r="G137" s="142">
        <v>1.5</v>
      </c>
      <c r="H137" s="142"/>
      <c r="I137" s="142">
        <f t="shared" si="2"/>
        <v>1.5</v>
      </c>
      <c r="J137" s="142"/>
      <c r="K137" s="142"/>
      <c r="L137" s="142">
        <f t="shared" si="1"/>
        <v>0</v>
      </c>
      <c r="M137" s="142"/>
      <c r="N137" s="30" t="s">
        <v>156</v>
      </c>
    </row>
    <row r="138" spans="1:13" s="30" customFormat="1" ht="34.5" customHeight="1">
      <c r="A138" s="22">
        <v>131</v>
      </c>
      <c r="B138" s="43" t="s">
        <v>204</v>
      </c>
      <c r="C138" s="40" t="s">
        <v>20</v>
      </c>
      <c r="D138" s="41"/>
      <c r="E138" s="40">
        <v>1.85</v>
      </c>
      <c r="F138" s="22" t="s">
        <v>205</v>
      </c>
      <c r="G138" s="143">
        <v>1.85</v>
      </c>
      <c r="H138" s="143"/>
      <c r="I138" s="143">
        <f t="shared" si="2"/>
        <v>1.85</v>
      </c>
      <c r="J138" s="143"/>
      <c r="K138" s="143"/>
      <c r="L138" s="143">
        <f t="shared" si="1"/>
        <v>0</v>
      </c>
      <c r="M138" s="143"/>
    </row>
    <row r="139" spans="1:13" s="30" customFormat="1" ht="34.5" customHeight="1">
      <c r="A139" s="22">
        <v>132</v>
      </c>
      <c r="B139" s="43" t="s">
        <v>206</v>
      </c>
      <c r="C139" s="40" t="s">
        <v>20</v>
      </c>
      <c r="D139" s="41"/>
      <c r="E139" s="40">
        <v>2.53</v>
      </c>
      <c r="F139" s="22" t="s">
        <v>207</v>
      </c>
      <c r="G139" s="143">
        <v>2.53</v>
      </c>
      <c r="H139" s="143"/>
      <c r="I139" s="143">
        <f t="shared" si="2"/>
        <v>2.53</v>
      </c>
      <c r="J139" s="143"/>
      <c r="K139" s="143"/>
      <c r="L139" s="143">
        <f t="shared" si="1"/>
        <v>0</v>
      </c>
      <c r="M139" s="143"/>
    </row>
    <row r="140" spans="1:13" s="30" customFormat="1" ht="34.5" customHeight="1">
      <c r="A140" s="22">
        <v>133</v>
      </c>
      <c r="B140" s="43" t="s">
        <v>208</v>
      </c>
      <c r="C140" s="40" t="s">
        <v>20</v>
      </c>
      <c r="D140" s="41"/>
      <c r="E140" s="40">
        <v>0.8</v>
      </c>
      <c r="F140" s="22" t="s">
        <v>74</v>
      </c>
      <c r="G140" s="143">
        <v>0.8</v>
      </c>
      <c r="H140" s="143"/>
      <c r="I140" s="143">
        <v>0.8</v>
      </c>
      <c r="J140" s="143"/>
      <c r="K140" s="143"/>
      <c r="L140" s="143">
        <f t="shared" si="1"/>
        <v>0</v>
      </c>
      <c r="M140" s="143"/>
    </row>
    <row r="141" spans="1:13" s="31" customFormat="1" ht="34.5" customHeight="1">
      <c r="A141" s="22">
        <v>134</v>
      </c>
      <c r="B141" s="43" t="s">
        <v>209</v>
      </c>
      <c r="C141" s="40" t="s">
        <v>20</v>
      </c>
      <c r="D141" s="41"/>
      <c r="E141" s="40">
        <v>1.1</v>
      </c>
      <c r="F141" s="40" t="s">
        <v>71</v>
      </c>
      <c r="G141" s="143">
        <v>1.21</v>
      </c>
      <c r="H141" s="143"/>
      <c r="I141" s="143">
        <f aca="true" t="shared" si="3" ref="I141:I186">E141</f>
        <v>1.1</v>
      </c>
      <c r="J141" s="143"/>
      <c r="K141" s="143"/>
      <c r="L141" s="143">
        <f t="shared" si="1"/>
        <v>0.10999999999999988</v>
      </c>
      <c r="M141" s="143"/>
    </row>
    <row r="142" spans="1:14" s="30" customFormat="1" ht="34.5" customHeight="1">
      <c r="A142" s="22">
        <v>135</v>
      </c>
      <c r="B142" s="40" t="s">
        <v>210</v>
      </c>
      <c r="C142" s="40" t="s">
        <v>20</v>
      </c>
      <c r="D142" s="41"/>
      <c r="E142" s="40">
        <v>7.5</v>
      </c>
      <c r="F142" s="22" t="s">
        <v>211</v>
      </c>
      <c r="G142" s="149">
        <v>8.36</v>
      </c>
      <c r="H142" s="149"/>
      <c r="I142" s="143">
        <f t="shared" si="3"/>
        <v>7.5</v>
      </c>
      <c r="J142" s="143"/>
      <c r="K142" s="143"/>
      <c r="L142" s="143">
        <f t="shared" si="1"/>
        <v>0.8599999999999994</v>
      </c>
      <c r="M142" s="143"/>
      <c r="N142" s="30" t="s">
        <v>55</v>
      </c>
    </row>
    <row r="143" spans="1:14" s="30" customFormat="1" ht="34.5" customHeight="1">
      <c r="A143" s="22">
        <v>136</v>
      </c>
      <c r="B143" s="40" t="s">
        <v>212</v>
      </c>
      <c r="C143" s="40" t="s">
        <v>20</v>
      </c>
      <c r="D143" s="41"/>
      <c r="E143" s="40">
        <v>0.45</v>
      </c>
      <c r="F143" s="22" t="s">
        <v>155</v>
      </c>
      <c r="G143" s="143">
        <v>0.45</v>
      </c>
      <c r="H143" s="143"/>
      <c r="I143" s="143">
        <f t="shared" si="3"/>
        <v>0.45</v>
      </c>
      <c r="J143" s="143"/>
      <c r="K143" s="143"/>
      <c r="L143" s="143">
        <f t="shared" si="1"/>
        <v>0</v>
      </c>
      <c r="M143" s="143"/>
      <c r="N143" s="30" t="s">
        <v>156</v>
      </c>
    </row>
    <row r="144" spans="1:13" s="30" customFormat="1" ht="34.5" customHeight="1">
      <c r="A144" s="22">
        <v>137</v>
      </c>
      <c r="B144" s="40" t="s">
        <v>213</v>
      </c>
      <c r="C144" s="40" t="s">
        <v>20</v>
      </c>
      <c r="D144" s="41"/>
      <c r="E144" s="40">
        <v>1.7</v>
      </c>
      <c r="F144" s="22" t="s">
        <v>214</v>
      </c>
      <c r="G144" s="142">
        <v>1.54</v>
      </c>
      <c r="H144" s="142"/>
      <c r="I144" s="143">
        <f t="shared" si="3"/>
        <v>1.7</v>
      </c>
      <c r="J144" s="143"/>
      <c r="K144" s="143"/>
      <c r="L144" s="143">
        <f t="shared" si="1"/>
        <v>-0.15999999999999992</v>
      </c>
      <c r="M144" s="143"/>
    </row>
    <row r="145" spans="1:13" s="30" customFormat="1" ht="34.5" customHeight="1">
      <c r="A145" s="22">
        <v>138</v>
      </c>
      <c r="B145" s="40" t="s">
        <v>215</v>
      </c>
      <c r="C145" s="40" t="s">
        <v>20</v>
      </c>
      <c r="D145" s="41"/>
      <c r="E145" s="40">
        <v>1</v>
      </c>
      <c r="F145" s="22" t="s">
        <v>216</v>
      </c>
      <c r="G145" s="143">
        <v>1.47</v>
      </c>
      <c r="H145" s="143"/>
      <c r="I145" s="143">
        <f t="shared" si="3"/>
        <v>1</v>
      </c>
      <c r="J145" s="143"/>
      <c r="K145" s="143"/>
      <c r="L145" s="143">
        <f t="shared" si="1"/>
        <v>0.47</v>
      </c>
      <c r="M145" s="143"/>
    </row>
    <row r="146" spans="1:13" s="30" customFormat="1" ht="34.5" customHeight="1">
      <c r="A146" s="22">
        <v>139</v>
      </c>
      <c r="B146" s="40" t="s">
        <v>217</v>
      </c>
      <c r="C146" s="40" t="s">
        <v>20</v>
      </c>
      <c r="D146" s="41"/>
      <c r="E146" s="40">
        <v>2.4</v>
      </c>
      <c r="F146" s="22" t="s">
        <v>218</v>
      </c>
      <c r="G146" s="143">
        <v>2.09</v>
      </c>
      <c r="H146" s="143"/>
      <c r="I146" s="143">
        <f t="shared" si="3"/>
        <v>2.4</v>
      </c>
      <c r="J146" s="143"/>
      <c r="K146" s="143"/>
      <c r="L146" s="143">
        <f t="shared" si="1"/>
        <v>-0.31000000000000005</v>
      </c>
      <c r="M146" s="143"/>
    </row>
    <row r="147" spans="1:13" s="30" customFormat="1" ht="34.5" customHeight="1">
      <c r="A147" s="22">
        <v>140</v>
      </c>
      <c r="B147" s="40" t="s">
        <v>219</v>
      </c>
      <c r="C147" s="40" t="s">
        <v>20</v>
      </c>
      <c r="D147" s="41"/>
      <c r="E147" s="40">
        <v>1</v>
      </c>
      <c r="F147" s="22" t="s">
        <v>220</v>
      </c>
      <c r="G147" s="143">
        <v>0.95</v>
      </c>
      <c r="H147" s="143"/>
      <c r="I147" s="143">
        <f t="shared" si="3"/>
        <v>1</v>
      </c>
      <c r="J147" s="143"/>
      <c r="K147" s="143"/>
      <c r="L147" s="143">
        <f t="shared" si="1"/>
        <v>-0.050000000000000044</v>
      </c>
      <c r="M147" s="143"/>
    </row>
    <row r="148" spans="1:13" s="30" customFormat="1" ht="34.5" customHeight="1">
      <c r="A148" s="22">
        <v>141</v>
      </c>
      <c r="B148" s="40" t="s">
        <v>221</v>
      </c>
      <c r="C148" s="40" t="s">
        <v>20</v>
      </c>
      <c r="D148" s="41"/>
      <c r="E148" s="40">
        <v>0.5</v>
      </c>
      <c r="F148" s="40" t="s">
        <v>71</v>
      </c>
      <c r="G148" s="143">
        <v>0.75</v>
      </c>
      <c r="H148" s="143"/>
      <c r="I148" s="143">
        <f t="shared" si="3"/>
        <v>0.5</v>
      </c>
      <c r="J148" s="143"/>
      <c r="K148" s="143"/>
      <c r="L148" s="143">
        <f t="shared" si="1"/>
        <v>0.25</v>
      </c>
      <c r="M148" s="143"/>
    </row>
    <row r="149" spans="1:14" s="30" customFormat="1" ht="34.5" customHeight="1">
      <c r="A149" s="22">
        <v>142</v>
      </c>
      <c r="B149" s="40" t="s">
        <v>222</v>
      </c>
      <c r="C149" s="40" t="s">
        <v>20</v>
      </c>
      <c r="D149" s="41"/>
      <c r="E149" s="40">
        <v>2</v>
      </c>
      <c r="F149" s="22" t="s">
        <v>223</v>
      </c>
      <c r="G149" s="142">
        <v>2.09</v>
      </c>
      <c r="H149" s="142"/>
      <c r="I149" s="143">
        <f t="shared" si="3"/>
        <v>2</v>
      </c>
      <c r="J149" s="143"/>
      <c r="K149" s="143"/>
      <c r="L149" s="143">
        <f t="shared" si="1"/>
        <v>0.08999999999999986</v>
      </c>
      <c r="M149" s="143"/>
      <c r="N149" s="30" t="s">
        <v>55</v>
      </c>
    </row>
    <row r="150" spans="1:13" s="30" customFormat="1" ht="34.5" customHeight="1">
      <c r="A150" s="22">
        <v>143</v>
      </c>
      <c r="B150" s="40" t="s">
        <v>224</v>
      </c>
      <c r="C150" s="40" t="s">
        <v>20</v>
      </c>
      <c r="D150" s="41"/>
      <c r="E150" s="40">
        <v>0.5</v>
      </c>
      <c r="F150" s="22" t="s">
        <v>130</v>
      </c>
      <c r="G150" s="143">
        <v>0.5</v>
      </c>
      <c r="H150" s="143"/>
      <c r="I150" s="143">
        <f t="shared" si="3"/>
        <v>0.5</v>
      </c>
      <c r="J150" s="143"/>
      <c r="K150" s="143"/>
      <c r="L150" s="143">
        <f t="shared" si="1"/>
        <v>0</v>
      </c>
      <c r="M150" s="143"/>
    </row>
    <row r="151" spans="1:13" s="30" customFormat="1" ht="34.5" customHeight="1">
      <c r="A151" s="22">
        <v>144</v>
      </c>
      <c r="B151" s="40" t="s">
        <v>225</v>
      </c>
      <c r="C151" s="40" t="s">
        <v>20</v>
      </c>
      <c r="D151" s="41"/>
      <c r="E151" s="40">
        <v>2</v>
      </c>
      <c r="F151" s="22" t="s">
        <v>226</v>
      </c>
      <c r="G151" s="143">
        <v>2.1</v>
      </c>
      <c r="H151" s="143"/>
      <c r="I151" s="143">
        <f t="shared" si="3"/>
        <v>2</v>
      </c>
      <c r="J151" s="143"/>
      <c r="K151" s="143"/>
      <c r="L151" s="143">
        <f t="shared" si="1"/>
        <v>0.10000000000000009</v>
      </c>
      <c r="M151" s="143"/>
    </row>
    <row r="152" spans="1:13" s="31" customFormat="1" ht="34.5" customHeight="1">
      <c r="A152" s="22">
        <v>145</v>
      </c>
      <c r="B152" s="43" t="s">
        <v>227</v>
      </c>
      <c r="C152" s="40" t="s">
        <v>20</v>
      </c>
      <c r="D152" s="41"/>
      <c r="E152" s="40">
        <v>1.4</v>
      </c>
      <c r="F152" s="22" t="s">
        <v>71</v>
      </c>
      <c r="G152" s="143">
        <v>1.37</v>
      </c>
      <c r="H152" s="143"/>
      <c r="I152" s="143">
        <f t="shared" si="3"/>
        <v>1.4</v>
      </c>
      <c r="J152" s="143"/>
      <c r="K152" s="143"/>
      <c r="L152" s="143">
        <f t="shared" si="1"/>
        <v>-0.029999999999999805</v>
      </c>
      <c r="M152" s="143"/>
    </row>
    <row r="153" spans="1:13" s="30" customFormat="1" ht="34.5" customHeight="1">
      <c r="A153" s="22">
        <v>146</v>
      </c>
      <c r="B153" s="43" t="s">
        <v>228</v>
      </c>
      <c r="C153" s="40" t="s">
        <v>20</v>
      </c>
      <c r="D153" s="41"/>
      <c r="E153" s="40">
        <v>1.3</v>
      </c>
      <c r="F153" s="22" t="s">
        <v>74</v>
      </c>
      <c r="G153" s="143">
        <v>1.18</v>
      </c>
      <c r="H153" s="143"/>
      <c r="I153" s="143">
        <f t="shared" si="3"/>
        <v>1.3</v>
      </c>
      <c r="J153" s="143"/>
      <c r="K153" s="143"/>
      <c r="L153" s="143">
        <f t="shared" si="1"/>
        <v>-0.1200000000000001</v>
      </c>
      <c r="M153" s="143"/>
    </row>
    <row r="154" spans="1:14" s="30" customFormat="1" ht="34.5" customHeight="1">
      <c r="A154" s="22">
        <v>147</v>
      </c>
      <c r="B154" s="43" t="s">
        <v>229</v>
      </c>
      <c r="C154" s="40" t="s">
        <v>20</v>
      </c>
      <c r="D154" s="41"/>
      <c r="E154" s="40">
        <v>0.72</v>
      </c>
      <c r="F154" s="22" t="s">
        <v>223</v>
      </c>
      <c r="G154" s="144">
        <v>0.84</v>
      </c>
      <c r="H154" s="144"/>
      <c r="I154" s="143">
        <f t="shared" si="3"/>
        <v>0.72</v>
      </c>
      <c r="J154" s="143"/>
      <c r="K154" s="143"/>
      <c r="L154" s="143">
        <f t="shared" si="1"/>
        <v>0.12</v>
      </c>
      <c r="M154" s="143"/>
      <c r="N154" s="30" t="s">
        <v>55</v>
      </c>
    </row>
    <row r="155" spans="1:13" s="30" customFormat="1" ht="34.5" customHeight="1">
      <c r="A155" s="22">
        <v>148</v>
      </c>
      <c r="B155" s="43" t="s">
        <v>230</v>
      </c>
      <c r="C155" s="40" t="s">
        <v>20</v>
      </c>
      <c r="D155" s="41"/>
      <c r="E155" s="40">
        <v>1.62</v>
      </c>
      <c r="F155" s="22" t="s">
        <v>223</v>
      </c>
      <c r="G155" s="143">
        <v>1.61</v>
      </c>
      <c r="H155" s="143"/>
      <c r="I155" s="143">
        <f t="shared" si="3"/>
        <v>1.62</v>
      </c>
      <c r="J155" s="143"/>
      <c r="K155" s="143"/>
      <c r="L155" s="143">
        <f t="shared" si="1"/>
        <v>-0.010000000000000009</v>
      </c>
      <c r="M155" s="143"/>
    </row>
    <row r="156" spans="1:13" s="30" customFormat="1" ht="34.5" customHeight="1">
      <c r="A156" s="22">
        <v>149</v>
      </c>
      <c r="B156" s="43" t="s">
        <v>231</v>
      </c>
      <c r="C156" s="40" t="s">
        <v>20</v>
      </c>
      <c r="D156" s="41"/>
      <c r="E156" s="40">
        <v>1.5</v>
      </c>
      <c r="F156" s="22" t="s">
        <v>223</v>
      </c>
      <c r="G156" s="143">
        <v>1.48</v>
      </c>
      <c r="H156" s="143"/>
      <c r="I156" s="143">
        <f t="shared" si="3"/>
        <v>1.5</v>
      </c>
      <c r="J156" s="143"/>
      <c r="K156" s="143"/>
      <c r="L156" s="143">
        <f t="shared" si="1"/>
        <v>-0.020000000000000018</v>
      </c>
      <c r="M156" s="143"/>
    </row>
    <row r="157" spans="1:14" s="30" customFormat="1" ht="34.5" customHeight="1">
      <c r="A157" s="22">
        <v>150</v>
      </c>
      <c r="B157" s="43" t="s">
        <v>232</v>
      </c>
      <c r="C157" s="40" t="s">
        <v>20</v>
      </c>
      <c r="D157" s="41"/>
      <c r="E157" s="40">
        <v>1.3</v>
      </c>
      <c r="F157" s="22" t="s">
        <v>223</v>
      </c>
      <c r="G157" s="144">
        <v>1.23</v>
      </c>
      <c r="H157" s="144"/>
      <c r="I157" s="143">
        <f t="shared" si="3"/>
        <v>1.3</v>
      </c>
      <c r="J157" s="143"/>
      <c r="K157" s="143"/>
      <c r="L157" s="143">
        <f t="shared" si="1"/>
        <v>-0.07000000000000006</v>
      </c>
      <c r="M157" s="143"/>
      <c r="N157" s="30" t="s">
        <v>55</v>
      </c>
    </row>
    <row r="158" spans="1:13" s="30" customFormat="1" ht="34.5" customHeight="1">
      <c r="A158" s="22">
        <v>151</v>
      </c>
      <c r="B158" s="43" t="s">
        <v>233</v>
      </c>
      <c r="C158" s="40" t="s">
        <v>20</v>
      </c>
      <c r="D158" s="41"/>
      <c r="E158" s="40">
        <v>1.2</v>
      </c>
      <c r="F158" s="22" t="s">
        <v>223</v>
      </c>
      <c r="G158" s="144">
        <v>1</v>
      </c>
      <c r="H158" s="144"/>
      <c r="I158" s="143">
        <f t="shared" si="3"/>
        <v>1.2</v>
      </c>
      <c r="J158" s="143"/>
      <c r="K158" s="143"/>
      <c r="L158" s="143">
        <f t="shared" si="1"/>
        <v>-0.19999999999999996</v>
      </c>
      <c r="M158" s="143"/>
    </row>
    <row r="159" spans="1:13" s="30" customFormat="1" ht="34.5" customHeight="1">
      <c r="A159" s="22">
        <v>152</v>
      </c>
      <c r="B159" s="43" t="s">
        <v>234</v>
      </c>
      <c r="C159" s="40" t="s">
        <v>20</v>
      </c>
      <c r="D159" s="41"/>
      <c r="E159" s="40">
        <v>1</v>
      </c>
      <c r="F159" s="22" t="s">
        <v>74</v>
      </c>
      <c r="G159" s="143">
        <v>1.02</v>
      </c>
      <c r="H159" s="143"/>
      <c r="I159" s="143">
        <f t="shared" si="3"/>
        <v>1</v>
      </c>
      <c r="J159" s="143"/>
      <c r="K159" s="143"/>
      <c r="L159" s="143">
        <f t="shared" si="1"/>
        <v>0.020000000000000018</v>
      </c>
      <c r="M159" s="143"/>
    </row>
    <row r="160" spans="1:14" s="30" customFormat="1" ht="34.5" customHeight="1">
      <c r="A160" s="22">
        <v>153</v>
      </c>
      <c r="B160" s="43" t="s">
        <v>235</v>
      </c>
      <c r="C160" s="40" t="s">
        <v>20</v>
      </c>
      <c r="D160" s="41"/>
      <c r="E160" s="40">
        <v>0.5</v>
      </c>
      <c r="F160" s="22" t="s">
        <v>74</v>
      </c>
      <c r="G160" s="143">
        <v>0.5</v>
      </c>
      <c r="H160" s="143"/>
      <c r="I160" s="143">
        <f t="shared" si="3"/>
        <v>0.5</v>
      </c>
      <c r="J160" s="143"/>
      <c r="K160" s="143"/>
      <c r="L160" s="143">
        <f t="shared" si="1"/>
        <v>0</v>
      </c>
      <c r="M160" s="143"/>
      <c r="N160" s="30" t="s">
        <v>156</v>
      </c>
    </row>
    <row r="161" spans="1:13" s="30" customFormat="1" ht="34.5" customHeight="1">
      <c r="A161" s="22">
        <v>154</v>
      </c>
      <c r="B161" s="43" t="s">
        <v>235</v>
      </c>
      <c r="C161" s="40" t="s">
        <v>20</v>
      </c>
      <c r="D161" s="41"/>
      <c r="E161" s="40">
        <v>0.48</v>
      </c>
      <c r="F161" s="40" t="s">
        <v>74</v>
      </c>
      <c r="G161" s="143">
        <v>0.48</v>
      </c>
      <c r="H161" s="143"/>
      <c r="I161" s="143">
        <f t="shared" si="3"/>
        <v>0.48</v>
      </c>
      <c r="J161" s="143"/>
      <c r="K161" s="143"/>
      <c r="L161" s="143">
        <f t="shared" si="1"/>
        <v>0</v>
      </c>
      <c r="M161" s="143"/>
    </row>
    <row r="162" spans="1:13" s="30" customFormat="1" ht="34.5" customHeight="1">
      <c r="A162" s="22">
        <v>155</v>
      </c>
      <c r="B162" s="43" t="s">
        <v>236</v>
      </c>
      <c r="C162" s="40" t="s">
        <v>20</v>
      </c>
      <c r="D162" s="41"/>
      <c r="E162" s="40">
        <v>2</v>
      </c>
      <c r="F162" s="22" t="s">
        <v>223</v>
      </c>
      <c r="G162" s="143">
        <v>2.025</v>
      </c>
      <c r="H162" s="143"/>
      <c r="I162" s="143">
        <f t="shared" si="3"/>
        <v>2</v>
      </c>
      <c r="J162" s="143"/>
      <c r="K162" s="143"/>
      <c r="L162" s="143">
        <f t="shared" si="1"/>
        <v>0.02499999999999991</v>
      </c>
      <c r="M162" s="143"/>
    </row>
    <row r="163" spans="1:14" s="30" customFormat="1" ht="34.5" customHeight="1">
      <c r="A163" s="22">
        <v>156</v>
      </c>
      <c r="B163" s="43" t="s">
        <v>237</v>
      </c>
      <c r="C163" s="40" t="s">
        <v>20</v>
      </c>
      <c r="D163" s="41"/>
      <c r="E163" s="40">
        <v>1.6</v>
      </c>
      <c r="F163" s="22" t="s">
        <v>223</v>
      </c>
      <c r="G163" s="144">
        <f>1.125+0.3+0.225</f>
        <v>1.6500000000000001</v>
      </c>
      <c r="H163" s="144"/>
      <c r="I163" s="143">
        <f t="shared" si="3"/>
        <v>1.6</v>
      </c>
      <c r="J163" s="143"/>
      <c r="K163" s="143"/>
      <c r="L163" s="143">
        <f t="shared" si="1"/>
        <v>0.050000000000000044</v>
      </c>
      <c r="M163" s="143"/>
      <c r="N163" s="30" t="s">
        <v>55</v>
      </c>
    </row>
    <row r="164" spans="1:13" s="30" customFormat="1" ht="34.5" customHeight="1">
      <c r="A164" s="22">
        <v>157</v>
      </c>
      <c r="B164" s="43" t="s">
        <v>238</v>
      </c>
      <c r="C164" s="40" t="s">
        <v>20</v>
      </c>
      <c r="D164" s="41"/>
      <c r="E164" s="40">
        <v>1.08</v>
      </c>
      <c r="F164" s="22" t="s">
        <v>74</v>
      </c>
      <c r="G164" s="143">
        <v>1.07</v>
      </c>
      <c r="H164" s="143"/>
      <c r="I164" s="143">
        <f t="shared" si="3"/>
        <v>1.08</v>
      </c>
      <c r="J164" s="143"/>
      <c r="K164" s="143"/>
      <c r="L164" s="143">
        <f t="shared" si="1"/>
        <v>-0.010000000000000009</v>
      </c>
      <c r="M164" s="143"/>
    </row>
    <row r="165" spans="1:14" s="30" customFormat="1" ht="34.5" customHeight="1">
      <c r="A165" s="22">
        <v>158</v>
      </c>
      <c r="B165" s="43" t="s">
        <v>239</v>
      </c>
      <c r="C165" s="40" t="s">
        <v>20</v>
      </c>
      <c r="D165" s="41"/>
      <c r="E165" s="40">
        <v>2</v>
      </c>
      <c r="F165" s="22" t="s">
        <v>223</v>
      </c>
      <c r="G165" s="144">
        <v>1.57</v>
      </c>
      <c r="H165" s="144"/>
      <c r="I165" s="143">
        <f t="shared" si="3"/>
        <v>2</v>
      </c>
      <c r="J165" s="143"/>
      <c r="K165" s="143"/>
      <c r="L165" s="143">
        <f t="shared" si="1"/>
        <v>-0.42999999999999994</v>
      </c>
      <c r="M165" s="143"/>
      <c r="N165" s="30" t="s">
        <v>55</v>
      </c>
    </row>
    <row r="166" spans="1:13" s="30" customFormat="1" ht="34.5" customHeight="1">
      <c r="A166" s="22">
        <v>159</v>
      </c>
      <c r="B166" s="43" t="s">
        <v>240</v>
      </c>
      <c r="C166" s="40" t="s">
        <v>20</v>
      </c>
      <c r="D166" s="41"/>
      <c r="E166" s="40">
        <v>2.15</v>
      </c>
      <c r="F166" s="22" t="s">
        <v>74</v>
      </c>
      <c r="G166" s="143">
        <v>2.165</v>
      </c>
      <c r="H166" s="143"/>
      <c r="I166" s="143">
        <f t="shared" si="3"/>
        <v>2.15</v>
      </c>
      <c r="J166" s="143"/>
      <c r="K166" s="143"/>
      <c r="L166" s="143">
        <f t="shared" si="1"/>
        <v>0.015000000000000124</v>
      </c>
      <c r="M166" s="143"/>
    </row>
    <row r="167" spans="1:13" s="30" customFormat="1" ht="34.5" customHeight="1">
      <c r="A167" s="22">
        <v>160</v>
      </c>
      <c r="B167" s="43" t="s">
        <v>241</v>
      </c>
      <c r="C167" s="40" t="s">
        <v>20</v>
      </c>
      <c r="D167" s="41"/>
      <c r="E167" s="40">
        <v>1.85</v>
      </c>
      <c r="F167" s="22" t="s">
        <v>223</v>
      </c>
      <c r="G167" s="143">
        <v>2.24</v>
      </c>
      <c r="H167" s="143"/>
      <c r="I167" s="143">
        <f t="shared" si="3"/>
        <v>1.85</v>
      </c>
      <c r="J167" s="143"/>
      <c r="K167" s="143"/>
      <c r="L167" s="143">
        <f t="shared" si="1"/>
        <v>0.3900000000000001</v>
      </c>
      <c r="M167" s="143"/>
    </row>
    <row r="168" spans="1:13" s="30" customFormat="1" ht="34.5" customHeight="1">
      <c r="A168" s="22">
        <v>161</v>
      </c>
      <c r="B168" s="43" t="s">
        <v>242</v>
      </c>
      <c r="C168" s="40" t="s">
        <v>20</v>
      </c>
      <c r="D168" s="41"/>
      <c r="E168" s="40">
        <v>2.25</v>
      </c>
      <c r="F168" s="22" t="s">
        <v>243</v>
      </c>
      <c r="G168" s="143">
        <v>2.265</v>
      </c>
      <c r="H168" s="143"/>
      <c r="I168" s="143">
        <f t="shared" si="3"/>
        <v>2.25</v>
      </c>
      <c r="J168" s="143"/>
      <c r="K168" s="143"/>
      <c r="L168" s="143">
        <f t="shared" si="1"/>
        <v>0.015000000000000124</v>
      </c>
      <c r="M168" s="143"/>
    </row>
    <row r="169" spans="1:13" s="30" customFormat="1" ht="34.5" customHeight="1">
      <c r="A169" s="22">
        <v>162</v>
      </c>
      <c r="B169" s="43" t="s">
        <v>244</v>
      </c>
      <c r="C169" s="40" t="s">
        <v>20</v>
      </c>
      <c r="D169" s="41"/>
      <c r="E169" s="40">
        <v>1.2</v>
      </c>
      <c r="F169" s="40" t="s">
        <v>245</v>
      </c>
      <c r="G169" s="143">
        <v>1.38</v>
      </c>
      <c r="H169" s="143"/>
      <c r="I169" s="143">
        <f t="shared" si="3"/>
        <v>1.2</v>
      </c>
      <c r="J169" s="143"/>
      <c r="K169" s="143"/>
      <c r="L169" s="143">
        <f t="shared" si="1"/>
        <v>0.17999999999999994</v>
      </c>
      <c r="M169" s="143"/>
    </row>
    <row r="170" spans="1:13" s="30" customFormat="1" ht="34.5" customHeight="1">
      <c r="A170" s="22">
        <v>163</v>
      </c>
      <c r="B170" s="43" t="s">
        <v>246</v>
      </c>
      <c r="C170" s="40" t="s">
        <v>20</v>
      </c>
      <c r="D170" s="41"/>
      <c r="E170" s="40">
        <v>1.2</v>
      </c>
      <c r="F170" s="22" t="s">
        <v>247</v>
      </c>
      <c r="G170" s="143">
        <v>1.22</v>
      </c>
      <c r="H170" s="143"/>
      <c r="I170" s="143">
        <f t="shared" si="3"/>
        <v>1.2</v>
      </c>
      <c r="J170" s="143"/>
      <c r="K170" s="143"/>
      <c r="L170" s="143">
        <f t="shared" si="1"/>
        <v>0.020000000000000018</v>
      </c>
      <c r="M170" s="143"/>
    </row>
    <row r="171" spans="1:15" s="30" customFormat="1" ht="34.5" customHeight="1">
      <c r="A171" s="22">
        <v>164</v>
      </c>
      <c r="B171" s="43" t="s">
        <v>248</v>
      </c>
      <c r="C171" s="40" t="s">
        <v>20</v>
      </c>
      <c r="D171" s="41"/>
      <c r="E171" s="40">
        <v>1.6</v>
      </c>
      <c r="F171" s="22" t="s">
        <v>155</v>
      </c>
      <c r="G171" s="143">
        <v>1.6</v>
      </c>
      <c r="H171" s="143"/>
      <c r="I171" s="143">
        <f t="shared" si="3"/>
        <v>1.6</v>
      </c>
      <c r="J171" s="143"/>
      <c r="K171" s="143"/>
      <c r="L171" s="143">
        <f t="shared" si="1"/>
        <v>0</v>
      </c>
      <c r="M171" s="143"/>
      <c r="N171" s="30" t="s">
        <v>249</v>
      </c>
      <c r="O171" s="30" t="s">
        <v>156</v>
      </c>
    </row>
    <row r="172" spans="1:13" s="30" customFormat="1" ht="34.5" customHeight="1">
      <c r="A172" s="22">
        <v>165</v>
      </c>
      <c r="B172" s="43" t="s">
        <v>250</v>
      </c>
      <c r="C172" s="40" t="s">
        <v>20</v>
      </c>
      <c r="D172" s="41"/>
      <c r="E172" s="40">
        <v>2.7</v>
      </c>
      <c r="F172" s="22" t="s">
        <v>164</v>
      </c>
      <c r="G172" s="143">
        <v>2.7</v>
      </c>
      <c r="H172" s="143"/>
      <c r="I172" s="143">
        <f t="shared" si="3"/>
        <v>2.7</v>
      </c>
      <c r="J172" s="143"/>
      <c r="K172" s="143"/>
      <c r="L172" s="143">
        <f t="shared" si="1"/>
        <v>0</v>
      </c>
      <c r="M172" s="143"/>
    </row>
    <row r="173" spans="1:13" s="3" customFormat="1" ht="34.5" customHeight="1">
      <c r="A173" s="10">
        <v>166</v>
      </c>
      <c r="B173" s="43" t="s">
        <v>251</v>
      </c>
      <c r="C173" s="11" t="s">
        <v>20</v>
      </c>
      <c r="D173" s="12"/>
      <c r="E173" s="11">
        <v>1.5</v>
      </c>
      <c r="F173" s="10" t="s">
        <v>164</v>
      </c>
      <c r="G173" s="146">
        <v>1.53</v>
      </c>
      <c r="H173" s="146"/>
      <c r="I173" s="146">
        <f t="shared" si="3"/>
        <v>1.5</v>
      </c>
      <c r="J173" s="146"/>
      <c r="K173" s="146"/>
      <c r="L173" s="146">
        <f t="shared" si="1"/>
        <v>0.030000000000000027</v>
      </c>
      <c r="M173" s="146"/>
    </row>
    <row r="174" spans="1:13" s="30" customFormat="1" ht="34.5" customHeight="1">
      <c r="A174" s="22">
        <v>167</v>
      </c>
      <c r="B174" s="43" t="s">
        <v>252</v>
      </c>
      <c r="C174" s="40" t="s">
        <v>20</v>
      </c>
      <c r="D174" s="41"/>
      <c r="E174" s="40">
        <v>1</v>
      </c>
      <c r="F174" s="22" t="s">
        <v>253</v>
      </c>
      <c r="G174" s="143">
        <v>0.93</v>
      </c>
      <c r="H174" s="143"/>
      <c r="I174" s="143">
        <f t="shared" si="3"/>
        <v>1</v>
      </c>
      <c r="J174" s="143"/>
      <c r="K174" s="143"/>
      <c r="L174" s="143">
        <f t="shared" si="1"/>
        <v>-0.06999999999999995</v>
      </c>
      <c r="M174" s="143"/>
    </row>
    <row r="175" spans="1:13" s="30" customFormat="1" ht="34.5" customHeight="1">
      <c r="A175" s="22">
        <v>168</v>
      </c>
      <c r="B175" s="43" t="s">
        <v>254</v>
      </c>
      <c r="C175" s="40" t="s">
        <v>20</v>
      </c>
      <c r="D175" s="41"/>
      <c r="E175" s="40">
        <v>1.2</v>
      </c>
      <c r="F175" s="22" t="s">
        <v>253</v>
      </c>
      <c r="G175" s="143">
        <v>1.18</v>
      </c>
      <c r="H175" s="143"/>
      <c r="I175" s="143">
        <f t="shared" si="3"/>
        <v>1.2</v>
      </c>
      <c r="J175" s="143"/>
      <c r="K175" s="143"/>
      <c r="L175" s="143">
        <f t="shared" si="1"/>
        <v>-0.020000000000000018</v>
      </c>
      <c r="M175" s="143"/>
    </row>
    <row r="176" spans="1:13" s="30" customFormat="1" ht="34.5" customHeight="1">
      <c r="A176" s="22">
        <v>169</v>
      </c>
      <c r="B176" s="43" t="s">
        <v>255</v>
      </c>
      <c r="C176" s="40" t="s">
        <v>20</v>
      </c>
      <c r="D176" s="41"/>
      <c r="E176" s="40">
        <v>1.2</v>
      </c>
      <c r="F176" s="22" t="s">
        <v>253</v>
      </c>
      <c r="G176" s="143">
        <v>1.13</v>
      </c>
      <c r="H176" s="143"/>
      <c r="I176" s="143">
        <f t="shared" si="3"/>
        <v>1.2</v>
      </c>
      <c r="J176" s="143"/>
      <c r="K176" s="143"/>
      <c r="L176" s="143">
        <f t="shared" si="1"/>
        <v>-0.07000000000000006</v>
      </c>
      <c r="M176" s="143"/>
    </row>
    <row r="177" spans="1:13" s="30" customFormat="1" ht="34.5" customHeight="1">
      <c r="A177" s="22">
        <v>170</v>
      </c>
      <c r="B177" s="43" t="s">
        <v>256</v>
      </c>
      <c r="C177" s="40" t="s">
        <v>20</v>
      </c>
      <c r="D177" s="41"/>
      <c r="E177" s="40">
        <v>1</v>
      </c>
      <c r="F177" s="22" t="s">
        <v>257</v>
      </c>
      <c r="G177" s="143">
        <v>1.38</v>
      </c>
      <c r="H177" s="143"/>
      <c r="I177" s="143">
        <f t="shared" si="3"/>
        <v>1</v>
      </c>
      <c r="J177" s="143"/>
      <c r="K177" s="143"/>
      <c r="L177" s="143">
        <f t="shared" si="1"/>
        <v>0.3799999999999999</v>
      </c>
      <c r="M177" s="143"/>
    </row>
    <row r="178" spans="1:13" s="30" customFormat="1" ht="34.5" customHeight="1">
      <c r="A178" s="22">
        <v>171</v>
      </c>
      <c r="B178" s="43" t="s">
        <v>258</v>
      </c>
      <c r="C178" s="40" t="s">
        <v>20</v>
      </c>
      <c r="D178" s="41"/>
      <c r="E178" s="40">
        <v>0.35</v>
      </c>
      <c r="F178" s="22" t="s">
        <v>247</v>
      </c>
      <c r="G178" s="143">
        <v>0.23</v>
      </c>
      <c r="H178" s="143"/>
      <c r="I178" s="143">
        <f t="shared" si="3"/>
        <v>0.35</v>
      </c>
      <c r="J178" s="143"/>
      <c r="K178" s="143"/>
      <c r="L178" s="143">
        <f t="shared" si="1"/>
        <v>-0.11999999999999997</v>
      </c>
      <c r="M178" s="143"/>
    </row>
    <row r="179" spans="1:13" s="30" customFormat="1" ht="34.5" customHeight="1">
      <c r="A179" s="22">
        <v>172</v>
      </c>
      <c r="B179" s="43" t="s">
        <v>259</v>
      </c>
      <c r="C179" s="40" t="s">
        <v>20</v>
      </c>
      <c r="D179" s="41"/>
      <c r="E179" s="40">
        <v>1.3</v>
      </c>
      <c r="F179" s="22" t="s">
        <v>253</v>
      </c>
      <c r="G179" s="143">
        <v>1.3</v>
      </c>
      <c r="H179" s="143"/>
      <c r="I179" s="143">
        <f t="shared" si="3"/>
        <v>1.3</v>
      </c>
      <c r="J179" s="143"/>
      <c r="K179" s="143"/>
      <c r="L179" s="143">
        <f t="shared" si="1"/>
        <v>0</v>
      </c>
      <c r="M179" s="143"/>
    </row>
    <row r="180" spans="1:14" s="30" customFormat="1" ht="34.5" customHeight="1">
      <c r="A180" s="22">
        <v>173</v>
      </c>
      <c r="B180" s="43" t="s">
        <v>260</v>
      </c>
      <c r="C180" s="40" t="s">
        <v>20</v>
      </c>
      <c r="D180" s="41"/>
      <c r="E180" s="40">
        <v>1.5</v>
      </c>
      <c r="F180" s="22" t="s">
        <v>253</v>
      </c>
      <c r="G180" s="144">
        <f>1.17+0.19</f>
        <v>1.3599999999999999</v>
      </c>
      <c r="H180" s="144"/>
      <c r="I180" s="143">
        <f t="shared" si="3"/>
        <v>1.5</v>
      </c>
      <c r="J180" s="143"/>
      <c r="K180" s="143"/>
      <c r="L180" s="143">
        <f t="shared" si="1"/>
        <v>-0.14000000000000012</v>
      </c>
      <c r="M180" s="143"/>
      <c r="N180" s="30" t="s">
        <v>55</v>
      </c>
    </row>
    <row r="181" spans="1:13" s="30" customFormat="1" ht="34.5" customHeight="1">
      <c r="A181" s="22">
        <v>174</v>
      </c>
      <c r="B181" s="43" t="s">
        <v>261</v>
      </c>
      <c r="C181" s="40" t="s">
        <v>20</v>
      </c>
      <c r="D181" s="41"/>
      <c r="E181" s="40">
        <v>1</v>
      </c>
      <c r="F181" s="22" t="s">
        <v>253</v>
      </c>
      <c r="G181" s="143">
        <v>1</v>
      </c>
      <c r="H181" s="143"/>
      <c r="I181" s="143">
        <f t="shared" si="3"/>
        <v>1</v>
      </c>
      <c r="J181" s="143"/>
      <c r="K181" s="143"/>
      <c r="L181" s="143">
        <f t="shared" si="1"/>
        <v>0</v>
      </c>
      <c r="M181" s="143"/>
    </row>
    <row r="182" spans="1:13" s="30" customFormat="1" ht="34.5" customHeight="1">
      <c r="A182" s="22">
        <v>175</v>
      </c>
      <c r="B182" s="43" t="s">
        <v>262</v>
      </c>
      <c r="C182" s="40" t="s">
        <v>20</v>
      </c>
      <c r="D182" s="41"/>
      <c r="E182" s="40">
        <v>0.8</v>
      </c>
      <c r="F182" s="22" t="s">
        <v>263</v>
      </c>
      <c r="G182" s="143">
        <v>0.75</v>
      </c>
      <c r="H182" s="143"/>
      <c r="I182" s="143">
        <f t="shared" si="3"/>
        <v>0.8</v>
      </c>
      <c r="J182" s="143"/>
      <c r="K182" s="143"/>
      <c r="L182" s="143">
        <f t="shared" si="1"/>
        <v>-0.050000000000000044</v>
      </c>
      <c r="M182" s="143"/>
    </row>
    <row r="183" spans="1:13" s="30" customFormat="1" ht="34.5" customHeight="1">
      <c r="A183" s="22">
        <v>176</v>
      </c>
      <c r="B183" s="43" t="s">
        <v>264</v>
      </c>
      <c r="C183" s="40" t="s">
        <v>20</v>
      </c>
      <c r="D183" s="41"/>
      <c r="E183" s="40">
        <v>1.68</v>
      </c>
      <c r="F183" s="22" t="s">
        <v>247</v>
      </c>
      <c r="G183" s="143">
        <v>1.56</v>
      </c>
      <c r="H183" s="143"/>
      <c r="I183" s="143">
        <f t="shared" si="3"/>
        <v>1.68</v>
      </c>
      <c r="J183" s="143"/>
      <c r="K183" s="143"/>
      <c r="L183" s="143">
        <f t="shared" si="1"/>
        <v>-0.11999999999999988</v>
      </c>
      <c r="M183" s="143"/>
    </row>
    <row r="184" spans="1:13" s="30" customFormat="1" ht="34.5" customHeight="1">
      <c r="A184" s="22">
        <v>177</v>
      </c>
      <c r="B184" s="43" t="s">
        <v>265</v>
      </c>
      <c r="C184" s="40" t="s">
        <v>20</v>
      </c>
      <c r="D184" s="41"/>
      <c r="E184" s="40">
        <v>0.7</v>
      </c>
      <c r="F184" s="22" t="s">
        <v>257</v>
      </c>
      <c r="G184" s="143">
        <v>0.7</v>
      </c>
      <c r="H184" s="143"/>
      <c r="I184" s="143">
        <f t="shared" si="3"/>
        <v>0.7</v>
      </c>
      <c r="J184" s="143"/>
      <c r="K184" s="143"/>
      <c r="L184" s="143">
        <f t="shared" si="1"/>
        <v>0</v>
      </c>
      <c r="M184" s="143"/>
    </row>
    <row r="185" spans="1:18" s="30" customFormat="1" ht="34.5" customHeight="1">
      <c r="A185" s="22">
        <v>178</v>
      </c>
      <c r="B185" s="43" t="s">
        <v>266</v>
      </c>
      <c r="C185" s="40" t="s">
        <v>20</v>
      </c>
      <c r="D185" s="41"/>
      <c r="E185" s="40">
        <v>4.6</v>
      </c>
      <c r="F185" s="22" t="s">
        <v>57</v>
      </c>
      <c r="G185" s="144">
        <v>4.47</v>
      </c>
      <c r="H185" s="144"/>
      <c r="I185" s="143">
        <f t="shared" si="3"/>
        <v>4.6</v>
      </c>
      <c r="J185" s="143"/>
      <c r="K185" s="143"/>
      <c r="L185" s="143">
        <f t="shared" si="1"/>
        <v>-0.1299999999999999</v>
      </c>
      <c r="M185" s="143"/>
      <c r="R185" s="34"/>
    </row>
    <row r="186" spans="1:13" s="30" customFormat="1" ht="34.5" customHeight="1">
      <c r="A186" s="22">
        <v>179</v>
      </c>
      <c r="B186" s="43" t="s">
        <v>267</v>
      </c>
      <c r="C186" s="40" t="s">
        <v>20</v>
      </c>
      <c r="D186" s="41"/>
      <c r="E186" s="40">
        <v>0.8</v>
      </c>
      <c r="F186" s="22" t="s">
        <v>257</v>
      </c>
      <c r="G186" s="143">
        <v>0.82</v>
      </c>
      <c r="H186" s="143"/>
      <c r="I186" s="143">
        <f t="shared" si="3"/>
        <v>0.8</v>
      </c>
      <c r="J186" s="143"/>
      <c r="K186" s="143"/>
      <c r="L186" s="143">
        <f t="shared" si="1"/>
        <v>0.019999999999999907</v>
      </c>
      <c r="M186" s="143"/>
    </row>
    <row r="187" spans="1:13" s="30" customFormat="1" ht="34.5" customHeight="1">
      <c r="A187" s="22">
        <v>180</v>
      </c>
      <c r="B187" s="43" t="s">
        <v>268</v>
      </c>
      <c r="C187" s="40" t="s">
        <v>20</v>
      </c>
      <c r="D187" s="41"/>
      <c r="E187" s="40">
        <v>2.05</v>
      </c>
      <c r="F187" s="22"/>
      <c r="G187" s="143">
        <v>2.05</v>
      </c>
      <c r="H187" s="143"/>
      <c r="I187" s="143">
        <v>2.05</v>
      </c>
      <c r="J187" s="143"/>
      <c r="K187" s="143"/>
      <c r="L187" s="143">
        <f t="shared" si="1"/>
        <v>0</v>
      </c>
      <c r="M187" s="143"/>
    </row>
    <row r="188" spans="1:13" s="30" customFormat="1" ht="34.5" customHeight="1">
      <c r="A188" s="22"/>
      <c r="B188" s="40"/>
      <c r="C188" s="40"/>
      <c r="D188" s="41"/>
      <c r="E188" s="40"/>
      <c r="F188" s="22" t="s">
        <v>269</v>
      </c>
      <c r="G188" s="143">
        <f>SUM(G8:G187)</f>
        <v>247.466</v>
      </c>
      <c r="H188" s="143"/>
      <c r="I188" s="143">
        <f>SUM(I8:I187)</f>
        <v>241.91999999999996</v>
      </c>
      <c r="J188" s="143"/>
      <c r="K188" s="143"/>
      <c r="L188" s="143">
        <f>SUM(L8:L187)</f>
        <v>5.5459999999999985</v>
      </c>
      <c r="M188" s="143"/>
    </row>
  </sheetData>
  <sheetProtection selectLockedCells="1" selectUnlockedCells="1"/>
  <mergeCells count="562">
    <mergeCell ref="F3:F5"/>
    <mergeCell ref="G3:G5"/>
    <mergeCell ref="H3:H5"/>
    <mergeCell ref="M3:M5"/>
    <mergeCell ref="N14:N15"/>
    <mergeCell ref="G187:H187"/>
    <mergeCell ref="I187:K187"/>
    <mergeCell ref="L187:M187"/>
    <mergeCell ref="G183:H183"/>
    <mergeCell ref="I183:K183"/>
    <mergeCell ref="G188:H188"/>
    <mergeCell ref="I188:K188"/>
    <mergeCell ref="L188:M188"/>
    <mergeCell ref="G185:H185"/>
    <mergeCell ref="I185:K185"/>
    <mergeCell ref="L185:M185"/>
    <mergeCell ref="G186:H186"/>
    <mergeCell ref="I186:K186"/>
    <mergeCell ref="L186:M186"/>
    <mergeCell ref="L183:M183"/>
    <mergeCell ref="G184:H184"/>
    <mergeCell ref="I184:K184"/>
    <mergeCell ref="L184:M184"/>
    <mergeCell ref="G181:H181"/>
    <mergeCell ref="I181:K181"/>
    <mergeCell ref="L181:M181"/>
    <mergeCell ref="G182:H182"/>
    <mergeCell ref="I182:K182"/>
    <mergeCell ref="L182:M182"/>
    <mergeCell ref="G179:H179"/>
    <mergeCell ref="I179:K179"/>
    <mergeCell ref="L179:M179"/>
    <mergeCell ref="G180:H180"/>
    <mergeCell ref="I180:K180"/>
    <mergeCell ref="L180:M180"/>
    <mergeCell ref="G177:H177"/>
    <mergeCell ref="I177:K177"/>
    <mergeCell ref="L177:M177"/>
    <mergeCell ref="G178:H178"/>
    <mergeCell ref="I178:K178"/>
    <mergeCell ref="L178:M178"/>
    <mergeCell ref="G175:H175"/>
    <mergeCell ref="I175:K175"/>
    <mergeCell ref="L175:M175"/>
    <mergeCell ref="G176:H176"/>
    <mergeCell ref="I176:K176"/>
    <mergeCell ref="L176:M176"/>
    <mergeCell ref="G173:H173"/>
    <mergeCell ref="I173:K173"/>
    <mergeCell ref="L173:M173"/>
    <mergeCell ref="G174:H174"/>
    <mergeCell ref="I174:K174"/>
    <mergeCell ref="L174:M174"/>
    <mergeCell ref="G171:H171"/>
    <mergeCell ref="I171:K171"/>
    <mergeCell ref="L171:M171"/>
    <mergeCell ref="G172:H172"/>
    <mergeCell ref="I172:K172"/>
    <mergeCell ref="L172:M172"/>
    <mergeCell ref="G169:H169"/>
    <mergeCell ref="I169:K169"/>
    <mergeCell ref="L169:M169"/>
    <mergeCell ref="G170:H170"/>
    <mergeCell ref="I170:K170"/>
    <mergeCell ref="L170:M170"/>
    <mergeCell ref="G167:H167"/>
    <mergeCell ref="I167:K167"/>
    <mergeCell ref="L167:M167"/>
    <mergeCell ref="G168:H168"/>
    <mergeCell ref="I168:K168"/>
    <mergeCell ref="L168:M168"/>
    <mergeCell ref="G165:H165"/>
    <mergeCell ref="I165:K165"/>
    <mergeCell ref="L165:M165"/>
    <mergeCell ref="G166:H166"/>
    <mergeCell ref="I166:K166"/>
    <mergeCell ref="L166:M166"/>
    <mergeCell ref="G163:H163"/>
    <mergeCell ref="I163:K163"/>
    <mergeCell ref="L163:M163"/>
    <mergeCell ref="G164:H164"/>
    <mergeCell ref="I164:K164"/>
    <mergeCell ref="L164:M164"/>
    <mergeCell ref="G161:H161"/>
    <mergeCell ref="I161:K161"/>
    <mergeCell ref="L161:M161"/>
    <mergeCell ref="G162:H162"/>
    <mergeCell ref="I162:K162"/>
    <mergeCell ref="L162:M162"/>
    <mergeCell ref="G159:H159"/>
    <mergeCell ref="I159:K159"/>
    <mergeCell ref="L159:M159"/>
    <mergeCell ref="G160:H160"/>
    <mergeCell ref="I160:K160"/>
    <mergeCell ref="L160:M160"/>
    <mergeCell ref="G157:H157"/>
    <mergeCell ref="I157:K157"/>
    <mergeCell ref="L157:M157"/>
    <mergeCell ref="G158:H158"/>
    <mergeCell ref="I158:K158"/>
    <mergeCell ref="L158:M158"/>
    <mergeCell ref="G155:H155"/>
    <mergeCell ref="I155:K155"/>
    <mergeCell ref="L155:M155"/>
    <mergeCell ref="G156:H156"/>
    <mergeCell ref="I156:K156"/>
    <mergeCell ref="L156:M156"/>
    <mergeCell ref="G153:H153"/>
    <mergeCell ref="I153:K153"/>
    <mergeCell ref="L153:M153"/>
    <mergeCell ref="G154:H154"/>
    <mergeCell ref="I154:K154"/>
    <mergeCell ref="L154:M154"/>
    <mergeCell ref="G151:H151"/>
    <mergeCell ref="I151:K151"/>
    <mergeCell ref="L151:M151"/>
    <mergeCell ref="G152:H152"/>
    <mergeCell ref="I152:K152"/>
    <mergeCell ref="L152:M152"/>
    <mergeCell ref="G149:H149"/>
    <mergeCell ref="I149:K149"/>
    <mergeCell ref="L149:M149"/>
    <mergeCell ref="G150:H150"/>
    <mergeCell ref="I150:K150"/>
    <mergeCell ref="L150:M150"/>
    <mergeCell ref="G147:H147"/>
    <mergeCell ref="I147:K147"/>
    <mergeCell ref="L147:M147"/>
    <mergeCell ref="G148:H148"/>
    <mergeCell ref="I148:K148"/>
    <mergeCell ref="L148:M148"/>
    <mergeCell ref="G145:H145"/>
    <mergeCell ref="I145:K145"/>
    <mergeCell ref="L145:M145"/>
    <mergeCell ref="G146:H146"/>
    <mergeCell ref="I146:K146"/>
    <mergeCell ref="L146:M146"/>
    <mergeCell ref="G143:H143"/>
    <mergeCell ref="I143:K143"/>
    <mergeCell ref="L143:M143"/>
    <mergeCell ref="G144:H144"/>
    <mergeCell ref="I144:K144"/>
    <mergeCell ref="L144:M144"/>
    <mergeCell ref="G141:H141"/>
    <mergeCell ref="I141:K141"/>
    <mergeCell ref="L141:M141"/>
    <mergeCell ref="G142:H142"/>
    <mergeCell ref="I142:K142"/>
    <mergeCell ref="L142:M142"/>
    <mergeCell ref="G139:H139"/>
    <mergeCell ref="I139:K139"/>
    <mergeCell ref="L139:M139"/>
    <mergeCell ref="G140:H140"/>
    <mergeCell ref="I140:K140"/>
    <mergeCell ref="L140:M140"/>
    <mergeCell ref="G137:H137"/>
    <mergeCell ref="I137:K137"/>
    <mergeCell ref="L137:M137"/>
    <mergeCell ref="G138:H138"/>
    <mergeCell ref="I138:K138"/>
    <mergeCell ref="L138:M138"/>
    <mergeCell ref="G135:H135"/>
    <mergeCell ref="I135:K135"/>
    <mergeCell ref="L135:M135"/>
    <mergeCell ref="G136:H136"/>
    <mergeCell ref="I136:K136"/>
    <mergeCell ref="L136:M136"/>
    <mergeCell ref="G133:H133"/>
    <mergeCell ref="I133:K133"/>
    <mergeCell ref="L133:M133"/>
    <mergeCell ref="G134:H134"/>
    <mergeCell ref="I134:K134"/>
    <mergeCell ref="L134:M134"/>
    <mergeCell ref="G131:H131"/>
    <mergeCell ref="I131:K131"/>
    <mergeCell ref="L131:M131"/>
    <mergeCell ref="G132:H132"/>
    <mergeCell ref="I132:K132"/>
    <mergeCell ref="L132:M132"/>
    <mergeCell ref="G129:H129"/>
    <mergeCell ref="I129:K129"/>
    <mergeCell ref="L129:M129"/>
    <mergeCell ref="G130:H130"/>
    <mergeCell ref="I130:K130"/>
    <mergeCell ref="L130:M130"/>
    <mergeCell ref="G127:H127"/>
    <mergeCell ref="I127:K127"/>
    <mergeCell ref="L127:M127"/>
    <mergeCell ref="G128:H128"/>
    <mergeCell ref="I128:K128"/>
    <mergeCell ref="L128:M128"/>
    <mergeCell ref="G125:H125"/>
    <mergeCell ref="I125:K125"/>
    <mergeCell ref="L125:M125"/>
    <mergeCell ref="G126:H126"/>
    <mergeCell ref="I126:K126"/>
    <mergeCell ref="L126:M126"/>
    <mergeCell ref="G123:H123"/>
    <mergeCell ref="I123:K123"/>
    <mergeCell ref="L123:M123"/>
    <mergeCell ref="G124:H124"/>
    <mergeCell ref="I124:K124"/>
    <mergeCell ref="L124:M124"/>
    <mergeCell ref="G121:H121"/>
    <mergeCell ref="I121:K121"/>
    <mergeCell ref="L121:M121"/>
    <mergeCell ref="G122:H122"/>
    <mergeCell ref="I122:K122"/>
    <mergeCell ref="L122:M122"/>
    <mergeCell ref="G119:H119"/>
    <mergeCell ref="I119:K119"/>
    <mergeCell ref="L119:M119"/>
    <mergeCell ref="G120:H120"/>
    <mergeCell ref="I120:K120"/>
    <mergeCell ref="L120:M120"/>
    <mergeCell ref="G117:H117"/>
    <mergeCell ref="I117:K117"/>
    <mergeCell ref="L117:M117"/>
    <mergeCell ref="G118:H118"/>
    <mergeCell ref="I118:K118"/>
    <mergeCell ref="L118:M118"/>
    <mergeCell ref="G115:H115"/>
    <mergeCell ref="I115:K115"/>
    <mergeCell ref="L115:M115"/>
    <mergeCell ref="G116:H116"/>
    <mergeCell ref="I116:K116"/>
    <mergeCell ref="L116:M116"/>
    <mergeCell ref="G113:H113"/>
    <mergeCell ref="I113:K113"/>
    <mergeCell ref="L113:M113"/>
    <mergeCell ref="G114:H114"/>
    <mergeCell ref="I114:K114"/>
    <mergeCell ref="L114:M114"/>
    <mergeCell ref="G111:H111"/>
    <mergeCell ref="I111:K111"/>
    <mergeCell ref="L111:M111"/>
    <mergeCell ref="G112:H112"/>
    <mergeCell ref="I112:K112"/>
    <mergeCell ref="L112:M112"/>
    <mergeCell ref="G109:H109"/>
    <mergeCell ref="I109:K109"/>
    <mergeCell ref="L109:M109"/>
    <mergeCell ref="G110:H110"/>
    <mergeCell ref="I110:K110"/>
    <mergeCell ref="L110:M110"/>
    <mergeCell ref="G107:H107"/>
    <mergeCell ref="I107:K107"/>
    <mergeCell ref="L107:M107"/>
    <mergeCell ref="G108:H108"/>
    <mergeCell ref="I108:K108"/>
    <mergeCell ref="L108:M108"/>
    <mergeCell ref="G105:H105"/>
    <mergeCell ref="I105:K105"/>
    <mergeCell ref="L105:M105"/>
    <mergeCell ref="G106:H106"/>
    <mergeCell ref="I106:K106"/>
    <mergeCell ref="L106:M106"/>
    <mergeCell ref="G103:H103"/>
    <mergeCell ref="I103:K103"/>
    <mergeCell ref="L103:M103"/>
    <mergeCell ref="G104:H104"/>
    <mergeCell ref="I104:K104"/>
    <mergeCell ref="L104:M104"/>
    <mergeCell ref="G101:H101"/>
    <mergeCell ref="I101:K101"/>
    <mergeCell ref="L101:M101"/>
    <mergeCell ref="G102:H102"/>
    <mergeCell ref="I102:K102"/>
    <mergeCell ref="L102:M102"/>
    <mergeCell ref="G99:H99"/>
    <mergeCell ref="I99:K99"/>
    <mergeCell ref="L99:M99"/>
    <mergeCell ref="G100:H100"/>
    <mergeCell ref="I100:K100"/>
    <mergeCell ref="L100:M100"/>
    <mergeCell ref="G97:H97"/>
    <mergeCell ref="I97:K97"/>
    <mergeCell ref="L97:M97"/>
    <mergeCell ref="G98:H98"/>
    <mergeCell ref="I98:K98"/>
    <mergeCell ref="L98:M98"/>
    <mergeCell ref="G95:H95"/>
    <mergeCell ref="I95:K95"/>
    <mergeCell ref="L95:M95"/>
    <mergeCell ref="G96:H96"/>
    <mergeCell ref="I96:K96"/>
    <mergeCell ref="L96:M96"/>
    <mergeCell ref="G93:H93"/>
    <mergeCell ref="I93:K93"/>
    <mergeCell ref="L93:M93"/>
    <mergeCell ref="G94:H94"/>
    <mergeCell ref="I94:K94"/>
    <mergeCell ref="L94:M94"/>
    <mergeCell ref="G91:H91"/>
    <mergeCell ref="I91:K91"/>
    <mergeCell ref="L91:M91"/>
    <mergeCell ref="G92:H92"/>
    <mergeCell ref="I92:K92"/>
    <mergeCell ref="L92:M92"/>
    <mergeCell ref="G89:H89"/>
    <mergeCell ref="I89:K89"/>
    <mergeCell ref="L89:M89"/>
    <mergeCell ref="G90:H90"/>
    <mergeCell ref="I90:K90"/>
    <mergeCell ref="L90:M90"/>
    <mergeCell ref="G87:H87"/>
    <mergeCell ref="I87:K87"/>
    <mergeCell ref="L87:M87"/>
    <mergeCell ref="G88:H88"/>
    <mergeCell ref="I88:K88"/>
    <mergeCell ref="L88:M88"/>
    <mergeCell ref="G85:H85"/>
    <mergeCell ref="I85:K85"/>
    <mergeCell ref="L85:M85"/>
    <mergeCell ref="G86:H86"/>
    <mergeCell ref="I86:K86"/>
    <mergeCell ref="L86:M86"/>
    <mergeCell ref="G83:H83"/>
    <mergeCell ref="I83:K83"/>
    <mergeCell ref="L83:M83"/>
    <mergeCell ref="G84:H84"/>
    <mergeCell ref="I84:K84"/>
    <mergeCell ref="L84:M84"/>
    <mergeCell ref="G81:H81"/>
    <mergeCell ref="I81:K81"/>
    <mergeCell ref="L81:M81"/>
    <mergeCell ref="G82:H82"/>
    <mergeCell ref="I82:K82"/>
    <mergeCell ref="L82:M82"/>
    <mergeCell ref="G79:H79"/>
    <mergeCell ref="I79:K79"/>
    <mergeCell ref="L79:M79"/>
    <mergeCell ref="G80:H80"/>
    <mergeCell ref="I80:K80"/>
    <mergeCell ref="L80:M80"/>
    <mergeCell ref="G77:H77"/>
    <mergeCell ref="I77:K77"/>
    <mergeCell ref="L77:M77"/>
    <mergeCell ref="G78:H78"/>
    <mergeCell ref="I78:K78"/>
    <mergeCell ref="L78:M78"/>
    <mergeCell ref="G75:H75"/>
    <mergeCell ref="I75:K75"/>
    <mergeCell ref="L75:M75"/>
    <mergeCell ref="G76:H76"/>
    <mergeCell ref="I76:K76"/>
    <mergeCell ref="L76:M76"/>
    <mergeCell ref="G73:H73"/>
    <mergeCell ref="I73:K73"/>
    <mergeCell ref="L73:M73"/>
    <mergeCell ref="G74:H74"/>
    <mergeCell ref="I74:K74"/>
    <mergeCell ref="L74:M74"/>
    <mergeCell ref="G71:H71"/>
    <mergeCell ref="I71:K71"/>
    <mergeCell ref="L71:M71"/>
    <mergeCell ref="G72:H72"/>
    <mergeCell ref="I72:K72"/>
    <mergeCell ref="L72:M72"/>
    <mergeCell ref="G69:H69"/>
    <mergeCell ref="I69:K69"/>
    <mergeCell ref="L69:M69"/>
    <mergeCell ref="G70:H70"/>
    <mergeCell ref="I70:K70"/>
    <mergeCell ref="L70:M70"/>
    <mergeCell ref="G67:H67"/>
    <mergeCell ref="I67:K67"/>
    <mergeCell ref="L67:M67"/>
    <mergeCell ref="G68:H68"/>
    <mergeCell ref="I68:K68"/>
    <mergeCell ref="L68:M68"/>
    <mergeCell ref="G65:H65"/>
    <mergeCell ref="I65:K65"/>
    <mergeCell ref="L65:M65"/>
    <mergeCell ref="G66:H66"/>
    <mergeCell ref="I66:K66"/>
    <mergeCell ref="L66:M66"/>
    <mergeCell ref="G63:H63"/>
    <mergeCell ref="I63:K63"/>
    <mergeCell ref="L63:M63"/>
    <mergeCell ref="G64:H64"/>
    <mergeCell ref="I64:K64"/>
    <mergeCell ref="L64:M64"/>
    <mergeCell ref="G61:H61"/>
    <mergeCell ref="I61:K61"/>
    <mergeCell ref="L61:M61"/>
    <mergeCell ref="G62:H62"/>
    <mergeCell ref="I62:K62"/>
    <mergeCell ref="L62:M62"/>
    <mergeCell ref="G59:H59"/>
    <mergeCell ref="I59:K59"/>
    <mergeCell ref="L59:M59"/>
    <mergeCell ref="G60:H60"/>
    <mergeCell ref="I60:K60"/>
    <mergeCell ref="L60:M60"/>
    <mergeCell ref="G57:H57"/>
    <mergeCell ref="I57:K57"/>
    <mergeCell ref="L57:M57"/>
    <mergeCell ref="G58:H58"/>
    <mergeCell ref="I58:K58"/>
    <mergeCell ref="L58:M58"/>
    <mergeCell ref="G55:H55"/>
    <mergeCell ref="I55:K55"/>
    <mergeCell ref="L55:M55"/>
    <mergeCell ref="G56:H56"/>
    <mergeCell ref="I56:K56"/>
    <mergeCell ref="L56:M56"/>
    <mergeCell ref="G53:H53"/>
    <mergeCell ref="I53:K53"/>
    <mergeCell ref="L53:M53"/>
    <mergeCell ref="G54:H54"/>
    <mergeCell ref="I54:K54"/>
    <mergeCell ref="L54:M54"/>
    <mergeCell ref="G51:H51"/>
    <mergeCell ref="I51:K51"/>
    <mergeCell ref="L51:M51"/>
    <mergeCell ref="G52:H52"/>
    <mergeCell ref="I52:K52"/>
    <mergeCell ref="L52:M52"/>
    <mergeCell ref="G49:H49"/>
    <mergeCell ref="I49:K49"/>
    <mergeCell ref="L49:M49"/>
    <mergeCell ref="G50:H50"/>
    <mergeCell ref="I50:K50"/>
    <mergeCell ref="L50:M50"/>
    <mergeCell ref="G47:H47"/>
    <mergeCell ref="I47:K47"/>
    <mergeCell ref="L47:M47"/>
    <mergeCell ref="G48:H48"/>
    <mergeCell ref="I48:K48"/>
    <mergeCell ref="L48:M48"/>
    <mergeCell ref="G45:H45"/>
    <mergeCell ref="I45:K45"/>
    <mergeCell ref="L45:M45"/>
    <mergeCell ref="G46:H46"/>
    <mergeCell ref="I46:K46"/>
    <mergeCell ref="L46:M46"/>
    <mergeCell ref="G43:H43"/>
    <mergeCell ref="I43:K43"/>
    <mergeCell ref="L43:M43"/>
    <mergeCell ref="G44:H44"/>
    <mergeCell ref="I44:K44"/>
    <mergeCell ref="L44:M44"/>
    <mergeCell ref="G41:H41"/>
    <mergeCell ref="I41:K41"/>
    <mergeCell ref="L41:M41"/>
    <mergeCell ref="G42:H42"/>
    <mergeCell ref="I42:K42"/>
    <mergeCell ref="L42:M42"/>
    <mergeCell ref="G39:H39"/>
    <mergeCell ref="I39:K39"/>
    <mergeCell ref="L39:M39"/>
    <mergeCell ref="G40:H40"/>
    <mergeCell ref="I40:K40"/>
    <mergeCell ref="L40:M40"/>
    <mergeCell ref="G37:H37"/>
    <mergeCell ref="I37:K37"/>
    <mergeCell ref="L37:M37"/>
    <mergeCell ref="G38:H38"/>
    <mergeCell ref="I38:K38"/>
    <mergeCell ref="L38:M38"/>
    <mergeCell ref="G35:H35"/>
    <mergeCell ref="I35:K35"/>
    <mergeCell ref="L35:M35"/>
    <mergeCell ref="G36:H36"/>
    <mergeCell ref="I36:K36"/>
    <mergeCell ref="L36:M36"/>
    <mergeCell ref="G33:H33"/>
    <mergeCell ref="I33:K33"/>
    <mergeCell ref="L33:M33"/>
    <mergeCell ref="G34:H34"/>
    <mergeCell ref="I34:K34"/>
    <mergeCell ref="L34:M34"/>
    <mergeCell ref="G31:H31"/>
    <mergeCell ref="I31:K31"/>
    <mergeCell ref="L31:M31"/>
    <mergeCell ref="G32:H32"/>
    <mergeCell ref="I32:K32"/>
    <mergeCell ref="L32:M32"/>
    <mergeCell ref="G29:H29"/>
    <mergeCell ref="I29:K29"/>
    <mergeCell ref="L29:M29"/>
    <mergeCell ref="G30:H30"/>
    <mergeCell ref="I30:K30"/>
    <mergeCell ref="L30:M30"/>
    <mergeCell ref="G27:H27"/>
    <mergeCell ref="I27:K27"/>
    <mergeCell ref="L27:M27"/>
    <mergeCell ref="G28:H28"/>
    <mergeCell ref="I28:K28"/>
    <mergeCell ref="L28:M28"/>
    <mergeCell ref="G25:H25"/>
    <mergeCell ref="I25:K25"/>
    <mergeCell ref="L25:M25"/>
    <mergeCell ref="G26:H26"/>
    <mergeCell ref="I26:K26"/>
    <mergeCell ref="L26:M26"/>
    <mergeCell ref="G23:H23"/>
    <mergeCell ref="I23:K23"/>
    <mergeCell ref="L23:M23"/>
    <mergeCell ref="G24:H24"/>
    <mergeCell ref="I24:K24"/>
    <mergeCell ref="L24:M24"/>
    <mergeCell ref="G21:H21"/>
    <mergeCell ref="I21:K21"/>
    <mergeCell ref="L21:M21"/>
    <mergeCell ref="G22:H22"/>
    <mergeCell ref="I22:K22"/>
    <mergeCell ref="L22:M22"/>
    <mergeCell ref="G19:H19"/>
    <mergeCell ref="I19:K19"/>
    <mergeCell ref="L19:M19"/>
    <mergeCell ref="G20:H20"/>
    <mergeCell ref="I20:K20"/>
    <mergeCell ref="L20:M20"/>
    <mergeCell ref="G17:H17"/>
    <mergeCell ref="I17:K17"/>
    <mergeCell ref="L17:M17"/>
    <mergeCell ref="G18:H18"/>
    <mergeCell ref="I18:K18"/>
    <mergeCell ref="L18:M18"/>
    <mergeCell ref="G15:H15"/>
    <mergeCell ref="I15:K15"/>
    <mergeCell ref="L15:M15"/>
    <mergeCell ref="G16:H16"/>
    <mergeCell ref="I16:K16"/>
    <mergeCell ref="L16:M16"/>
    <mergeCell ref="G13:H13"/>
    <mergeCell ref="I13:K13"/>
    <mergeCell ref="L13:M13"/>
    <mergeCell ref="G14:H14"/>
    <mergeCell ref="I14:K14"/>
    <mergeCell ref="L14:M14"/>
    <mergeCell ref="G11:H11"/>
    <mergeCell ref="I11:K11"/>
    <mergeCell ref="L11:M11"/>
    <mergeCell ref="G12:H12"/>
    <mergeCell ref="I12:K12"/>
    <mergeCell ref="L12:M12"/>
    <mergeCell ref="G9:H9"/>
    <mergeCell ref="I9:K9"/>
    <mergeCell ref="L9:M9"/>
    <mergeCell ref="G10:H10"/>
    <mergeCell ref="I10:K10"/>
    <mergeCell ref="L10:M10"/>
    <mergeCell ref="B6:C6"/>
    <mergeCell ref="G7:H7"/>
    <mergeCell ref="I7:K7"/>
    <mergeCell ref="L7:M7"/>
    <mergeCell ref="G8:H8"/>
    <mergeCell ref="I8:K8"/>
    <mergeCell ref="L8:M8"/>
    <mergeCell ref="A1:M1"/>
    <mergeCell ref="A2:B2"/>
    <mergeCell ref="L2:M2"/>
    <mergeCell ref="I3:L3"/>
    <mergeCell ref="I4:J4"/>
    <mergeCell ref="K4:L4"/>
    <mergeCell ref="A3:A5"/>
    <mergeCell ref="B3:B5"/>
    <mergeCell ref="C3:C5"/>
    <mergeCell ref="D3:D5"/>
  </mergeCells>
  <printOptions/>
  <pageMargins left="0.55" right="0.16" top="0.55" bottom="0.55" header="0.51" footer="0.51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3"/>
  <sheetViews>
    <sheetView view="pageBreakPreview" zoomScaleSheetLayoutView="100" zoomScalePageLayoutView="0" workbookViewId="0" topLeftCell="A52">
      <selection activeCell="B58" sqref="B58"/>
    </sheetView>
  </sheetViews>
  <sheetFormatPr defaultColWidth="8.75390625" defaultRowHeight="14.25"/>
  <cols>
    <col min="1" max="1" width="4.625" style="6" customWidth="1"/>
    <col min="2" max="2" width="22.75390625" style="6" customWidth="1"/>
    <col min="3" max="3" width="6.875" style="6" customWidth="1"/>
    <col min="4" max="4" width="10.00390625" style="6" customWidth="1"/>
    <col min="5" max="5" width="8.375" style="6" customWidth="1"/>
    <col min="6" max="6" width="30.25390625" style="7" customWidth="1"/>
    <col min="7" max="7" width="7.75390625" style="6" customWidth="1"/>
    <col min="8" max="8" width="6.00390625" style="6" customWidth="1"/>
    <col min="9" max="9" width="4.875" style="6" customWidth="1"/>
    <col min="10" max="10" width="4.75390625" style="6" customWidth="1"/>
    <col min="11" max="11" width="6.50390625" style="6" customWidth="1"/>
    <col min="12" max="12" width="6.125" style="6" customWidth="1"/>
    <col min="13" max="13" width="9.75390625" style="6" customWidth="1"/>
    <col min="14" max="16384" width="8.75390625" style="6" customWidth="1"/>
  </cols>
  <sheetData>
    <row r="1" spans="1:13" ht="45.75" customHeight="1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" customFormat="1" ht="24" customHeight="1">
      <c r="A2" s="152" t="s">
        <v>0</v>
      </c>
      <c r="B2" s="152"/>
      <c r="C2" s="8"/>
      <c r="D2" s="8"/>
      <c r="E2" s="8"/>
      <c r="F2" s="9" t="s">
        <v>1</v>
      </c>
      <c r="H2" s="8"/>
      <c r="L2" s="152" t="s">
        <v>2</v>
      </c>
      <c r="M2" s="152"/>
    </row>
    <row r="3" spans="1:13" s="2" customFormat="1" ht="19.5" customHeight="1">
      <c r="A3" s="153" t="s">
        <v>3</v>
      </c>
      <c r="B3" s="153" t="s">
        <v>4</v>
      </c>
      <c r="C3" s="153" t="s">
        <v>5</v>
      </c>
      <c r="D3" s="153" t="s">
        <v>6</v>
      </c>
      <c r="E3" s="10"/>
      <c r="F3" s="153" t="s">
        <v>7</v>
      </c>
      <c r="G3" s="153" t="s">
        <v>8</v>
      </c>
      <c r="H3" s="153" t="s">
        <v>9</v>
      </c>
      <c r="I3" s="153" t="s">
        <v>10</v>
      </c>
      <c r="J3" s="153"/>
      <c r="K3" s="153"/>
      <c r="L3" s="153"/>
      <c r="M3" s="153" t="s">
        <v>11</v>
      </c>
    </row>
    <row r="4" spans="1:13" s="2" customFormat="1" ht="19.5" customHeight="1">
      <c r="A4" s="153"/>
      <c r="B4" s="153"/>
      <c r="C4" s="153"/>
      <c r="D4" s="153"/>
      <c r="E4" s="10"/>
      <c r="F4" s="153"/>
      <c r="G4" s="153"/>
      <c r="H4" s="153"/>
      <c r="I4" s="153" t="s">
        <v>12</v>
      </c>
      <c r="J4" s="153"/>
      <c r="K4" s="153" t="s">
        <v>13</v>
      </c>
      <c r="L4" s="153"/>
      <c r="M4" s="153"/>
    </row>
    <row r="5" spans="1:13" s="2" customFormat="1" ht="40.5" customHeight="1">
      <c r="A5" s="153"/>
      <c r="B5" s="153"/>
      <c r="C5" s="153"/>
      <c r="D5" s="153"/>
      <c r="E5" s="10"/>
      <c r="F5" s="153"/>
      <c r="G5" s="153"/>
      <c r="H5" s="153"/>
      <c r="I5" s="10" t="s">
        <v>14</v>
      </c>
      <c r="J5" s="10" t="s">
        <v>15</v>
      </c>
      <c r="K5" s="10" t="s">
        <v>13</v>
      </c>
      <c r="L5" s="10" t="s">
        <v>16</v>
      </c>
      <c r="M5" s="153"/>
    </row>
    <row r="6" spans="1:13" s="3" customFormat="1" ht="34.5" customHeight="1">
      <c r="A6" s="10" t="s">
        <v>17</v>
      </c>
      <c r="B6" s="154" t="s">
        <v>18</v>
      </c>
      <c r="C6" s="154"/>
      <c r="D6" s="12">
        <v>187</v>
      </c>
      <c r="E6" s="12">
        <v>245.77</v>
      </c>
      <c r="F6" s="11"/>
      <c r="G6" s="11"/>
      <c r="H6" s="11"/>
      <c r="I6" s="17">
        <v>196</v>
      </c>
      <c r="J6" s="17">
        <v>24</v>
      </c>
      <c r="K6" s="17">
        <v>214745</v>
      </c>
      <c r="L6" s="17">
        <v>24459</v>
      </c>
      <c r="M6" s="18"/>
    </row>
    <row r="7" spans="1:13" s="3" customFormat="1" ht="34.5" customHeight="1">
      <c r="A7" s="10">
        <v>1</v>
      </c>
      <c r="B7" s="13" t="s">
        <v>53</v>
      </c>
      <c r="C7" s="11" t="s">
        <v>20</v>
      </c>
      <c r="D7" s="12"/>
      <c r="E7" s="12">
        <v>1</v>
      </c>
      <c r="F7" s="11" t="s">
        <v>54</v>
      </c>
      <c r="G7" s="11">
        <v>2018</v>
      </c>
      <c r="H7" s="11" t="s">
        <v>270</v>
      </c>
      <c r="I7" s="17">
        <v>1</v>
      </c>
      <c r="J7" s="17"/>
      <c r="K7" s="17"/>
      <c r="L7" s="17"/>
      <c r="M7" s="18"/>
    </row>
    <row r="8" spans="1:13" s="3" customFormat="1" ht="34.5" customHeight="1">
      <c r="A8" s="10">
        <v>2</v>
      </c>
      <c r="B8" s="13" t="s">
        <v>56</v>
      </c>
      <c r="C8" s="11" t="s">
        <v>20</v>
      </c>
      <c r="D8" s="12"/>
      <c r="E8" s="11">
        <v>2.15</v>
      </c>
      <c r="F8" s="10" t="s">
        <v>57</v>
      </c>
      <c r="G8" s="11">
        <v>2018</v>
      </c>
      <c r="H8" s="11" t="s">
        <v>270</v>
      </c>
      <c r="I8" s="18">
        <v>1</v>
      </c>
      <c r="J8" s="18"/>
      <c r="K8" s="19">
        <v>1023</v>
      </c>
      <c r="L8" s="18"/>
      <c r="M8" s="20"/>
    </row>
    <row r="9" spans="1:13" s="3" customFormat="1" ht="34.5" customHeight="1">
      <c r="A9" s="10">
        <v>3</v>
      </c>
      <c r="B9" s="13" t="s">
        <v>58</v>
      </c>
      <c r="C9" s="11" t="s">
        <v>20</v>
      </c>
      <c r="D9" s="12"/>
      <c r="E9" s="11">
        <v>2</v>
      </c>
      <c r="F9" s="10" t="s">
        <v>57</v>
      </c>
      <c r="G9" s="11">
        <v>2018</v>
      </c>
      <c r="H9" s="11" t="s">
        <v>270</v>
      </c>
      <c r="I9" s="18">
        <v>2</v>
      </c>
      <c r="J9" s="18"/>
      <c r="K9" s="19">
        <v>1500</v>
      </c>
      <c r="L9" s="18"/>
      <c r="M9" s="20"/>
    </row>
    <row r="10" spans="1:13" s="3" customFormat="1" ht="34.5" customHeight="1">
      <c r="A10" s="10">
        <v>4</v>
      </c>
      <c r="B10" s="13" t="s">
        <v>59</v>
      </c>
      <c r="C10" s="11" t="s">
        <v>20</v>
      </c>
      <c r="D10" s="12"/>
      <c r="E10" s="11">
        <v>1.8</v>
      </c>
      <c r="F10" s="10" t="s">
        <v>60</v>
      </c>
      <c r="G10" s="11">
        <v>2018</v>
      </c>
      <c r="H10" s="11" t="s">
        <v>270</v>
      </c>
      <c r="I10" s="18">
        <v>1</v>
      </c>
      <c r="J10" s="18"/>
      <c r="K10" s="19">
        <v>836</v>
      </c>
      <c r="L10" s="18"/>
      <c r="M10" s="20"/>
    </row>
    <row r="11" spans="1:13" s="3" customFormat="1" ht="34.5" customHeight="1">
      <c r="A11" s="10">
        <v>5</v>
      </c>
      <c r="B11" s="13" t="s">
        <v>61</v>
      </c>
      <c r="C11" s="11" t="s">
        <v>20</v>
      </c>
      <c r="D11" s="12"/>
      <c r="E11" s="11">
        <v>0.6</v>
      </c>
      <c r="F11" s="10" t="s">
        <v>60</v>
      </c>
      <c r="G11" s="11">
        <v>2018</v>
      </c>
      <c r="H11" s="11" t="s">
        <v>270</v>
      </c>
      <c r="I11" s="18">
        <v>1</v>
      </c>
      <c r="J11" s="18"/>
      <c r="K11" s="19">
        <v>709</v>
      </c>
      <c r="L11" s="18"/>
      <c r="M11" s="20"/>
    </row>
    <row r="12" spans="1:13" s="3" customFormat="1" ht="34.5" customHeight="1">
      <c r="A12" s="10">
        <v>6</v>
      </c>
      <c r="B12" s="13" t="s">
        <v>62</v>
      </c>
      <c r="C12" s="11" t="s">
        <v>20</v>
      </c>
      <c r="D12" s="12"/>
      <c r="E12" s="11">
        <v>1.3</v>
      </c>
      <c r="F12" s="10" t="s">
        <v>63</v>
      </c>
      <c r="G12" s="11">
        <v>2018</v>
      </c>
      <c r="H12" s="11" t="s">
        <v>270</v>
      </c>
      <c r="I12" s="18">
        <v>1</v>
      </c>
      <c r="J12" s="18"/>
      <c r="K12" s="19">
        <v>980</v>
      </c>
      <c r="L12" s="18"/>
      <c r="M12" s="20"/>
    </row>
    <row r="13" spans="1:13" s="3" customFormat="1" ht="34.5" customHeight="1">
      <c r="A13" s="10">
        <v>7</v>
      </c>
      <c r="B13" s="13" t="s">
        <v>64</v>
      </c>
      <c r="C13" s="11" t="s">
        <v>20</v>
      </c>
      <c r="D13" s="12"/>
      <c r="E13" s="11">
        <v>1.3</v>
      </c>
      <c r="F13" s="10" t="s">
        <v>60</v>
      </c>
      <c r="G13" s="11">
        <v>2018</v>
      </c>
      <c r="H13" s="11" t="s">
        <v>270</v>
      </c>
      <c r="I13" s="18">
        <v>1</v>
      </c>
      <c r="J13" s="18"/>
      <c r="K13" s="19">
        <v>1070</v>
      </c>
      <c r="L13" s="18"/>
      <c r="M13" s="20"/>
    </row>
    <row r="14" spans="1:13" s="3" customFormat="1" ht="34.5" customHeight="1">
      <c r="A14" s="10">
        <v>8</v>
      </c>
      <c r="B14" s="13" t="s">
        <v>65</v>
      </c>
      <c r="C14" s="11" t="s">
        <v>20</v>
      </c>
      <c r="D14" s="12"/>
      <c r="E14" s="11">
        <v>1.1</v>
      </c>
      <c r="F14" s="10" t="s">
        <v>66</v>
      </c>
      <c r="G14" s="11">
        <v>2018</v>
      </c>
      <c r="H14" s="11" t="s">
        <v>270</v>
      </c>
      <c r="I14" s="18">
        <v>1</v>
      </c>
      <c r="J14" s="18"/>
      <c r="K14" s="19">
        <v>1380</v>
      </c>
      <c r="L14" s="18"/>
      <c r="M14" s="20"/>
    </row>
    <row r="15" spans="1:13" s="3" customFormat="1" ht="34.5" customHeight="1">
      <c r="A15" s="10">
        <v>9</v>
      </c>
      <c r="B15" s="13" t="s">
        <v>67</v>
      </c>
      <c r="C15" s="11" t="s">
        <v>20</v>
      </c>
      <c r="D15" s="12"/>
      <c r="E15" s="11">
        <v>1.8</v>
      </c>
      <c r="F15" s="10" t="s">
        <v>57</v>
      </c>
      <c r="G15" s="11">
        <v>2018</v>
      </c>
      <c r="H15" s="11" t="s">
        <v>270</v>
      </c>
      <c r="I15" s="18">
        <v>1</v>
      </c>
      <c r="J15" s="18"/>
      <c r="K15" s="19">
        <v>1100</v>
      </c>
      <c r="L15" s="18"/>
      <c r="M15" s="20"/>
    </row>
    <row r="16" spans="1:13" s="4" customFormat="1" ht="34.5" customHeight="1">
      <c r="A16" s="10">
        <v>10</v>
      </c>
      <c r="B16" s="13" t="s">
        <v>68</v>
      </c>
      <c r="C16" s="11" t="s">
        <v>20</v>
      </c>
      <c r="D16" s="12"/>
      <c r="E16" s="11">
        <v>0.75</v>
      </c>
      <c r="F16" s="10" t="s">
        <v>66</v>
      </c>
      <c r="G16" s="11">
        <v>2018</v>
      </c>
      <c r="H16" s="11" t="s">
        <v>270</v>
      </c>
      <c r="I16" s="18">
        <v>1</v>
      </c>
      <c r="J16" s="18"/>
      <c r="K16" s="19"/>
      <c r="L16" s="18"/>
      <c r="M16" s="20"/>
    </row>
    <row r="17" spans="1:13" s="5" customFormat="1" ht="34.5" customHeight="1">
      <c r="A17" s="10">
        <v>11</v>
      </c>
      <c r="B17" s="11" t="s">
        <v>69</v>
      </c>
      <c r="C17" s="11" t="s">
        <v>20</v>
      </c>
      <c r="D17" s="12"/>
      <c r="E17" s="11">
        <v>0.7</v>
      </c>
      <c r="F17" s="11" t="s">
        <v>60</v>
      </c>
      <c r="G17" s="11">
        <v>2018</v>
      </c>
      <c r="H17" s="11" t="s">
        <v>270</v>
      </c>
      <c r="I17" s="18">
        <v>1</v>
      </c>
      <c r="J17" s="18"/>
      <c r="K17" s="19">
        <v>1708</v>
      </c>
      <c r="L17" s="18"/>
      <c r="M17" s="20"/>
    </row>
    <row r="18" spans="1:13" s="3" customFormat="1" ht="34.5" customHeight="1">
      <c r="A18" s="10">
        <v>12</v>
      </c>
      <c r="B18" s="11" t="s">
        <v>29</v>
      </c>
      <c r="C18" s="11" t="s">
        <v>20</v>
      </c>
      <c r="D18" s="12"/>
      <c r="E18" s="11">
        <v>1</v>
      </c>
      <c r="F18" s="11" t="s">
        <v>60</v>
      </c>
      <c r="G18" s="11">
        <v>2018</v>
      </c>
      <c r="H18" s="11" t="s">
        <v>270</v>
      </c>
      <c r="I18" s="18">
        <v>1</v>
      </c>
      <c r="J18" s="18"/>
      <c r="K18" s="19">
        <v>1594</v>
      </c>
      <c r="L18" s="18"/>
      <c r="M18" s="20"/>
    </row>
    <row r="19" spans="1:13" s="3" customFormat="1" ht="34.5" customHeight="1">
      <c r="A19" s="10">
        <v>13</v>
      </c>
      <c r="B19" s="11" t="s">
        <v>70</v>
      </c>
      <c r="C19" s="11" t="s">
        <v>20</v>
      </c>
      <c r="D19" s="12"/>
      <c r="E19" s="11">
        <v>0.5</v>
      </c>
      <c r="F19" s="10" t="s">
        <v>71</v>
      </c>
      <c r="G19" s="11">
        <v>2018</v>
      </c>
      <c r="H19" s="11" t="s">
        <v>270</v>
      </c>
      <c r="I19" s="18">
        <v>1</v>
      </c>
      <c r="J19" s="18"/>
      <c r="K19" s="19">
        <v>1954</v>
      </c>
      <c r="L19" s="18"/>
      <c r="M19" s="20"/>
    </row>
    <row r="20" spans="1:13" s="3" customFormat="1" ht="34.5" customHeight="1">
      <c r="A20" s="10">
        <v>14</v>
      </c>
      <c r="B20" s="13" t="s">
        <v>28</v>
      </c>
      <c r="C20" s="11" t="s">
        <v>20</v>
      </c>
      <c r="D20" s="12"/>
      <c r="E20" s="11">
        <v>0.9</v>
      </c>
      <c r="F20" s="11" t="s">
        <v>60</v>
      </c>
      <c r="G20" s="11">
        <v>2018</v>
      </c>
      <c r="H20" s="11" t="s">
        <v>270</v>
      </c>
      <c r="I20" s="18">
        <v>1</v>
      </c>
      <c r="J20" s="18"/>
      <c r="K20" s="19">
        <v>2781</v>
      </c>
      <c r="L20" s="18"/>
      <c r="M20" s="20"/>
    </row>
    <row r="21" spans="1:13" s="3" customFormat="1" ht="34.5" customHeight="1">
      <c r="A21" s="10">
        <v>15</v>
      </c>
      <c r="B21" s="13" t="s">
        <v>72</v>
      </c>
      <c r="C21" s="11" t="s">
        <v>20</v>
      </c>
      <c r="D21" s="12"/>
      <c r="E21" s="11">
        <v>1.5</v>
      </c>
      <c r="F21" s="11" t="s">
        <v>60</v>
      </c>
      <c r="G21" s="11">
        <v>2018</v>
      </c>
      <c r="H21" s="11" t="s">
        <v>270</v>
      </c>
      <c r="I21" s="18">
        <v>1</v>
      </c>
      <c r="J21" s="18"/>
      <c r="K21" s="19">
        <v>918</v>
      </c>
      <c r="L21" s="18"/>
      <c r="M21" s="20"/>
    </row>
    <row r="22" spans="1:13" s="3" customFormat="1" ht="34.5" customHeight="1">
      <c r="A22" s="10">
        <v>16</v>
      </c>
      <c r="B22" s="13" t="s">
        <v>73</v>
      </c>
      <c r="C22" s="11" t="s">
        <v>20</v>
      </c>
      <c r="D22" s="12"/>
      <c r="E22" s="11">
        <v>1.6</v>
      </c>
      <c r="F22" s="11" t="s">
        <v>60</v>
      </c>
      <c r="G22" s="11">
        <v>2018</v>
      </c>
      <c r="H22" s="11" t="s">
        <v>270</v>
      </c>
      <c r="I22" s="18">
        <v>1</v>
      </c>
      <c r="J22" s="18"/>
      <c r="K22" s="19">
        <v>998</v>
      </c>
      <c r="L22" s="18"/>
      <c r="M22" s="20"/>
    </row>
    <row r="23" spans="1:13" s="3" customFormat="1" ht="34.5" customHeight="1">
      <c r="A23" s="10">
        <v>17</v>
      </c>
      <c r="B23" s="13" t="s">
        <v>23</v>
      </c>
      <c r="C23" s="11" t="s">
        <v>20</v>
      </c>
      <c r="D23" s="12"/>
      <c r="E23" s="11">
        <v>2.6</v>
      </c>
      <c r="F23" s="11" t="s">
        <v>60</v>
      </c>
      <c r="G23" s="11">
        <v>2018</v>
      </c>
      <c r="H23" s="11" t="s">
        <v>270</v>
      </c>
      <c r="I23" s="18">
        <v>1</v>
      </c>
      <c r="J23" s="18"/>
      <c r="K23" s="19">
        <v>989</v>
      </c>
      <c r="L23" s="18"/>
      <c r="M23" s="20"/>
    </row>
    <row r="24" spans="1:13" s="3" customFormat="1" ht="34.5" customHeight="1">
      <c r="A24" s="10">
        <v>18</v>
      </c>
      <c r="B24" s="13" t="s">
        <v>25</v>
      </c>
      <c r="C24" s="11" t="s">
        <v>20</v>
      </c>
      <c r="D24" s="12"/>
      <c r="E24" s="11">
        <v>1.1</v>
      </c>
      <c r="F24" s="11" t="s">
        <v>60</v>
      </c>
      <c r="G24" s="11">
        <v>2018</v>
      </c>
      <c r="H24" s="11" t="s">
        <v>270</v>
      </c>
      <c r="I24" s="18">
        <v>2</v>
      </c>
      <c r="J24" s="18"/>
      <c r="K24" s="19">
        <v>1300</v>
      </c>
      <c r="L24" s="18"/>
      <c r="M24" s="20"/>
    </row>
    <row r="25" spans="1:13" s="3" customFormat="1" ht="34.5" customHeight="1">
      <c r="A25" s="10">
        <v>19</v>
      </c>
      <c r="B25" s="11" t="s">
        <v>26</v>
      </c>
      <c r="C25" s="11" t="s">
        <v>20</v>
      </c>
      <c r="D25" s="12"/>
      <c r="E25" s="11">
        <v>2.3</v>
      </c>
      <c r="F25" s="10" t="s">
        <v>74</v>
      </c>
      <c r="G25" s="11">
        <v>2018</v>
      </c>
      <c r="H25" s="11" t="s">
        <v>270</v>
      </c>
      <c r="I25" s="18">
        <v>1</v>
      </c>
      <c r="J25" s="18"/>
      <c r="K25" s="19">
        <v>1103</v>
      </c>
      <c r="L25" s="18"/>
      <c r="M25" s="20"/>
    </row>
    <row r="26" spans="1:13" s="3" customFormat="1" ht="34.5" customHeight="1">
      <c r="A26" s="10">
        <v>20</v>
      </c>
      <c r="B26" s="11" t="s">
        <v>27</v>
      </c>
      <c r="C26" s="11" t="s">
        <v>20</v>
      </c>
      <c r="D26" s="12"/>
      <c r="E26" s="11">
        <v>1.1</v>
      </c>
      <c r="F26" s="11" t="s">
        <v>60</v>
      </c>
      <c r="G26" s="11">
        <v>2018</v>
      </c>
      <c r="H26" s="11" t="s">
        <v>270</v>
      </c>
      <c r="I26" s="18">
        <v>1</v>
      </c>
      <c r="J26" s="18"/>
      <c r="K26" s="19">
        <v>998</v>
      </c>
      <c r="L26" s="18"/>
      <c r="M26" s="20"/>
    </row>
    <row r="27" spans="1:13" s="3" customFormat="1" ht="34.5" customHeight="1">
      <c r="A27" s="10">
        <v>21</v>
      </c>
      <c r="B27" s="11" t="s">
        <v>75</v>
      </c>
      <c r="C27" s="11" t="s">
        <v>20</v>
      </c>
      <c r="D27" s="12"/>
      <c r="E27" s="11">
        <v>1.5</v>
      </c>
      <c r="F27" s="10" t="s">
        <v>63</v>
      </c>
      <c r="G27" s="11">
        <v>2018</v>
      </c>
      <c r="H27" s="11" t="s">
        <v>270</v>
      </c>
      <c r="I27" s="18">
        <v>1</v>
      </c>
      <c r="J27" s="18"/>
      <c r="K27" s="19">
        <v>989</v>
      </c>
      <c r="L27" s="18"/>
      <c r="M27" s="20"/>
    </row>
    <row r="28" spans="1:13" s="3" customFormat="1" ht="34.5" customHeight="1">
      <c r="A28" s="10">
        <v>22</v>
      </c>
      <c r="B28" s="11" t="s">
        <v>76</v>
      </c>
      <c r="C28" s="11" t="s">
        <v>20</v>
      </c>
      <c r="D28" s="12"/>
      <c r="E28" s="11">
        <v>1.5</v>
      </c>
      <c r="F28" s="10" t="s">
        <v>74</v>
      </c>
      <c r="G28" s="11">
        <v>2018</v>
      </c>
      <c r="H28" s="11" t="s">
        <v>270</v>
      </c>
      <c r="I28" s="18">
        <v>1</v>
      </c>
      <c r="J28" s="18"/>
      <c r="K28" s="19"/>
      <c r="L28" s="18"/>
      <c r="M28" s="20"/>
    </row>
    <row r="29" spans="1:13" s="3" customFormat="1" ht="34.5" customHeight="1">
      <c r="A29" s="10">
        <v>23</v>
      </c>
      <c r="B29" s="13" t="s">
        <v>38</v>
      </c>
      <c r="C29" s="11" t="s">
        <v>20</v>
      </c>
      <c r="D29" s="12"/>
      <c r="E29" s="11">
        <v>0.76</v>
      </c>
      <c r="F29" s="10" t="s">
        <v>74</v>
      </c>
      <c r="G29" s="11">
        <v>2018</v>
      </c>
      <c r="H29" s="11" t="s">
        <v>270</v>
      </c>
      <c r="I29" s="18">
        <v>1</v>
      </c>
      <c r="J29" s="18"/>
      <c r="K29" s="19">
        <v>960</v>
      </c>
      <c r="L29" s="18"/>
      <c r="M29" s="20"/>
    </row>
    <row r="30" spans="1:13" s="3" customFormat="1" ht="34.5" customHeight="1">
      <c r="A30" s="10">
        <v>24</v>
      </c>
      <c r="B30" s="13" t="s">
        <v>39</v>
      </c>
      <c r="C30" s="11" t="s">
        <v>20</v>
      </c>
      <c r="D30" s="12"/>
      <c r="E30" s="11">
        <v>1</v>
      </c>
      <c r="F30" s="10" t="s">
        <v>74</v>
      </c>
      <c r="G30" s="11">
        <v>2018</v>
      </c>
      <c r="H30" s="11" t="s">
        <v>270</v>
      </c>
      <c r="I30" s="18">
        <v>1</v>
      </c>
      <c r="J30" s="18"/>
      <c r="K30" s="19">
        <v>2007</v>
      </c>
      <c r="L30" s="18"/>
      <c r="M30" s="20"/>
    </row>
    <row r="31" spans="1:13" s="3" customFormat="1" ht="34.5" customHeight="1">
      <c r="A31" s="10">
        <v>25</v>
      </c>
      <c r="B31" s="13" t="s">
        <v>78</v>
      </c>
      <c r="C31" s="11" t="s">
        <v>20</v>
      </c>
      <c r="D31" s="12"/>
      <c r="E31" s="11">
        <v>0.6</v>
      </c>
      <c r="F31" s="10" t="s">
        <v>79</v>
      </c>
      <c r="G31" s="11">
        <v>2018</v>
      </c>
      <c r="H31" s="11" t="s">
        <v>270</v>
      </c>
      <c r="I31" s="18">
        <v>1</v>
      </c>
      <c r="J31" s="18"/>
      <c r="K31" s="19">
        <v>2332</v>
      </c>
      <c r="L31" s="18"/>
      <c r="M31" s="20"/>
    </row>
    <row r="32" spans="1:13" s="3" customFormat="1" ht="34.5" customHeight="1">
      <c r="A32" s="10">
        <v>26</v>
      </c>
      <c r="B32" s="13" t="s">
        <v>40</v>
      </c>
      <c r="C32" s="11" t="s">
        <v>20</v>
      </c>
      <c r="D32" s="12"/>
      <c r="E32" s="11">
        <v>2</v>
      </c>
      <c r="F32" s="10" t="s">
        <v>80</v>
      </c>
      <c r="G32" s="11">
        <v>2018</v>
      </c>
      <c r="H32" s="11" t="s">
        <v>270</v>
      </c>
      <c r="I32" s="18">
        <v>1</v>
      </c>
      <c r="J32" s="18"/>
      <c r="K32" s="19">
        <v>1328</v>
      </c>
      <c r="L32" s="18"/>
      <c r="M32" s="20"/>
    </row>
    <row r="33" spans="1:13" s="4" customFormat="1" ht="34.5" customHeight="1">
      <c r="A33" s="10">
        <v>27</v>
      </c>
      <c r="B33" s="11" t="s">
        <v>41</v>
      </c>
      <c r="C33" s="11" t="s">
        <v>20</v>
      </c>
      <c r="D33" s="12"/>
      <c r="E33" s="11">
        <v>1.08</v>
      </c>
      <c r="F33" s="10" t="s">
        <v>57</v>
      </c>
      <c r="G33" s="11">
        <v>2018</v>
      </c>
      <c r="H33" s="11" t="s">
        <v>270</v>
      </c>
      <c r="I33" s="18">
        <v>1</v>
      </c>
      <c r="J33" s="18"/>
      <c r="K33" s="19">
        <v>932</v>
      </c>
      <c r="L33" s="18"/>
      <c r="M33" s="20"/>
    </row>
    <row r="34" spans="1:13" s="3" customFormat="1" ht="34.5" customHeight="1">
      <c r="A34" s="10">
        <v>28</v>
      </c>
      <c r="B34" s="11" t="s">
        <v>42</v>
      </c>
      <c r="C34" s="11" t="s">
        <v>20</v>
      </c>
      <c r="D34" s="12"/>
      <c r="E34" s="11">
        <v>0.42</v>
      </c>
      <c r="F34" s="10" t="s">
        <v>57</v>
      </c>
      <c r="G34" s="11">
        <v>2018</v>
      </c>
      <c r="H34" s="11" t="s">
        <v>270</v>
      </c>
      <c r="I34" s="18">
        <v>1</v>
      </c>
      <c r="J34" s="18"/>
      <c r="K34" s="19">
        <v>1300</v>
      </c>
      <c r="L34" s="18"/>
      <c r="M34" s="20"/>
    </row>
    <row r="35" spans="1:13" s="4" customFormat="1" ht="34.5" customHeight="1">
      <c r="A35" s="10">
        <v>29</v>
      </c>
      <c r="B35" s="13" t="s">
        <v>43</v>
      </c>
      <c r="C35" s="11" t="s">
        <v>20</v>
      </c>
      <c r="D35" s="12"/>
      <c r="E35" s="11">
        <v>1.4</v>
      </c>
      <c r="F35" s="10" t="s">
        <v>81</v>
      </c>
      <c r="G35" s="11">
        <v>2018</v>
      </c>
      <c r="H35" s="11" t="s">
        <v>270</v>
      </c>
      <c r="I35" s="18">
        <v>1</v>
      </c>
      <c r="J35" s="18"/>
      <c r="K35" s="19">
        <v>1668</v>
      </c>
      <c r="L35" s="18"/>
      <c r="M35" s="20"/>
    </row>
    <row r="36" spans="1:13" s="3" customFormat="1" ht="34.5" customHeight="1">
      <c r="A36" s="10">
        <v>30</v>
      </c>
      <c r="B36" s="13" t="s">
        <v>44</v>
      </c>
      <c r="C36" s="11" t="s">
        <v>20</v>
      </c>
      <c r="D36" s="12"/>
      <c r="E36" s="11">
        <v>0.9</v>
      </c>
      <c r="F36" s="10" t="s">
        <v>74</v>
      </c>
      <c r="G36" s="11">
        <v>2018</v>
      </c>
      <c r="H36" s="11" t="s">
        <v>270</v>
      </c>
      <c r="I36" s="18">
        <v>1</v>
      </c>
      <c r="J36" s="18"/>
      <c r="K36" s="19">
        <v>1786</v>
      </c>
      <c r="L36" s="18"/>
      <c r="M36" s="20"/>
    </row>
    <row r="37" spans="1:13" s="4" customFormat="1" ht="34.5" customHeight="1">
      <c r="A37" s="10">
        <v>31</v>
      </c>
      <c r="B37" s="13" t="s">
        <v>45</v>
      </c>
      <c r="C37" s="11" t="s">
        <v>20</v>
      </c>
      <c r="D37" s="12"/>
      <c r="E37" s="11">
        <v>6.95</v>
      </c>
      <c r="F37" s="10" t="s">
        <v>82</v>
      </c>
      <c r="G37" s="11">
        <v>2018</v>
      </c>
      <c r="H37" s="11" t="s">
        <v>270</v>
      </c>
      <c r="I37" s="18">
        <v>3</v>
      </c>
      <c r="J37" s="18"/>
      <c r="K37" s="19">
        <v>1200</v>
      </c>
      <c r="L37" s="18"/>
      <c r="M37" s="20"/>
    </row>
    <row r="38" spans="1:13" s="3" customFormat="1" ht="34.5" customHeight="1">
      <c r="A38" s="10">
        <v>32</v>
      </c>
      <c r="B38" s="13" t="s">
        <v>271</v>
      </c>
      <c r="C38" s="11" t="s">
        <v>20</v>
      </c>
      <c r="D38" s="12"/>
      <c r="E38" s="11">
        <v>1.1</v>
      </c>
      <c r="F38" s="10" t="s">
        <v>83</v>
      </c>
      <c r="G38" s="11">
        <v>2018</v>
      </c>
      <c r="H38" s="11" t="s">
        <v>270</v>
      </c>
      <c r="I38" s="18">
        <v>2</v>
      </c>
      <c r="J38" s="18"/>
      <c r="K38" s="19">
        <v>1632</v>
      </c>
      <c r="L38" s="18"/>
      <c r="M38" s="20"/>
    </row>
    <row r="39" spans="1:13" s="3" customFormat="1" ht="34.5" customHeight="1">
      <c r="A39" s="10">
        <v>33</v>
      </c>
      <c r="B39" s="11" t="s">
        <v>272</v>
      </c>
      <c r="C39" s="11" t="s">
        <v>20</v>
      </c>
      <c r="D39" s="12"/>
      <c r="E39" s="11">
        <v>1.2</v>
      </c>
      <c r="F39" s="10" t="s">
        <v>83</v>
      </c>
      <c r="G39" s="11">
        <v>2018</v>
      </c>
      <c r="H39" s="11" t="s">
        <v>270</v>
      </c>
      <c r="I39" s="18">
        <v>1</v>
      </c>
      <c r="J39" s="18"/>
      <c r="K39" s="19">
        <v>1606</v>
      </c>
      <c r="L39" s="18"/>
      <c r="M39" s="20"/>
    </row>
    <row r="40" spans="1:13" s="3" customFormat="1" ht="34.5" customHeight="1">
      <c r="A40" s="10">
        <v>34</v>
      </c>
      <c r="B40" s="11" t="s">
        <v>273</v>
      </c>
      <c r="C40" s="11" t="s">
        <v>20</v>
      </c>
      <c r="D40" s="12"/>
      <c r="E40" s="11">
        <v>1</v>
      </c>
      <c r="F40" s="10" t="s">
        <v>83</v>
      </c>
      <c r="G40" s="11">
        <v>2018</v>
      </c>
      <c r="H40" s="11" t="s">
        <v>270</v>
      </c>
      <c r="I40" s="18">
        <v>1</v>
      </c>
      <c r="J40" s="18"/>
      <c r="K40" s="19">
        <v>988</v>
      </c>
      <c r="L40" s="18"/>
      <c r="M40" s="20"/>
    </row>
    <row r="41" spans="1:13" s="4" customFormat="1" ht="34.5" customHeight="1">
      <c r="A41" s="10">
        <v>35</v>
      </c>
      <c r="B41" s="11" t="s">
        <v>48</v>
      </c>
      <c r="C41" s="11" t="s">
        <v>20</v>
      </c>
      <c r="D41" s="12"/>
      <c r="E41" s="11">
        <v>1.1</v>
      </c>
      <c r="F41" s="10" t="s">
        <v>83</v>
      </c>
      <c r="G41" s="11">
        <v>2018</v>
      </c>
      <c r="H41" s="11" t="s">
        <v>270</v>
      </c>
      <c r="I41" s="18">
        <v>1</v>
      </c>
      <c r="J41" s="18"/>
      <c r="K41" s="19"/>
      <c r="L41" s="18"/>
      <c r="M41" s="20"/>
    </row>
    <row r="42" spans="1:13" s="3" customFormat="1" ht="34.5" customHeight="1">
      <c r="A42" s="10">
        <v>36</v>
      </c>
      <c r="B42" s="14" t="s">
        <v>84</v>
      </c>
      <c r="C42" s="15" t="s">
        <v>20</v>
      </c>
      <c r="D42" s="16"/>
      <c r="E42" s="15">
        <v>1.7</v>
      </c>
      <c r="F42" s="10" t="s">
        <v>82</v>
      </c>
      <c r="G42" s="11">
        <v>2018</v>
      </c>
      <c r="H42" s="11" t="s">
        <v>270</v>
      </c>
      <c r="I42" s="14">
        <v>1</v>
      </c>
      <c r="J42" s="14"/>
      <c r="K42" s="14">
        <v>1115</v>
      </c>
      <c r="L42" s="14">
        <v>62</v>
      </c>
      <c r="M42" s="20"/>
    </row>
    <row r="43" spans="1:13" s="3" customFormat="1" ht="34.5" customHeight="1">
      <c r="A43" s="10">
        <v>37</v>
      </c>
      <c r="B43" s="14" t="s">
        <v>85</v>
      </c>
      <c r="C43" s="15" t="s">
        <v>20</v>
      </c>
      <c r="D43" s="16"/>
      <c r="E43" s="15">
        <v>0.8</v>
      </c>
      <c r="F43" s="10" t="s">
        <v>86</v>
      </c>
      <c r="G43" s="11">
        <v>2018</v>
      </c>
      <c r="H43" s="11" t="s">
        <v>270</v>
      </c>
      <c r="I43" s="14">
        <v>1</v>
      </c>
      <c r="J43" s="14"/>
      <c r="K43" s="14">
        <v>1821</v>
      </c>
      <c r="L43" s="14"/>
      <c r="M43" s="20"/>
    </row>
    <row r="44" spans="1:13" s="3" customFormat="1" ht="34.5" customHeight="1">
      <c r="A44" s="10">
        <v>38</v>
      </c>
      <c r="B44" s="13" t="s">
        <v>87</v>
      </c>
      <c r="C44" s="11" t="s">
        <v>20</v>
      </c>
      <c r="D44" s="12"/>
      <c r="E44" s="11">
        <v>0.5</v>
      </c>
      <c r="F44" s="10" t="s">
        <v>74</v>
      </c>
      <c r="G44" s="11">
        <v>2018</v>
      </c>
      <c r="H44" s="11" t="s">
        <v>270</v>
      </c>
      <c r="I44" s="18">
        <v>1</v>
      </c>
      <c r="J44" s="18"/>
      <c r="K44" s="19">
        <v>1170</v>
      </c>
      <c r="L44" s="18"/>
      <c r="M44" s="20"/>
    </row>
    <row r="45" spans="1:13" s="3" customFormat="1" ht="34.5" customHeight="1">
      <c r="A45" s="10">
        <v>39</v>
      </c>
      <c r="B45" s="11" t="s">
        <v>88</v>
      </c>
      <c r="C45" s="11" t="s">
        <v>20</v>
      </c>
      <c r="D45" s="12"/>
      <c r="E45" s="11">
        <v>1.1</v>
      </c>
      <c r="F45" s="10" t="s">
        <v>89</v>
      </c>
      <c r="G45" s="11">
        <v>2018</v>
      </c>
      <c r="H45" s="11" t="s">
        <v>270</v>
      </c>
      <c r="I45" s="18">
        <v>1</v>
      </c>
      <c r="J45" s="18">
        <v>1</v>
      </c>
      <c r="K45" s="19">
        <v>1009</v>
      </c>
      <c r="L45" s="19">
        <v>1009</v>
      </c>
      <c r="M45" s="20"/>
    </row>
    <row r="46" spans="1:13" s="3" customFormat="1" ht="34.5" customHeight="1">
      <c r="A46" s="10">
        <v>40</v>
      </c>
      <c r="B46" s="13" t="s">
        <v>90</v>
      </c>
      <c r="C46" s="11" t="s">
        <v>20</v>
      </c>
      <c r="D46" s="12"/>
      <c r="E46" s="11">
        <v>0.5</v>
      </c>
      <c r="F46" s="10" t="s">
        <v>71</v>
      </c>
      <c r="G46" s="11">
        <v>2018</v>
      </c>
      <c r="H46" s="11" t="s">
        <v>270</v>
      </c>
      <c r="I46" s="18">
        <v>1</v>
      </c>
      <c r="J46" s="18">
        <v>1</v>
      </c>
      <c r="K46" s="19">
        <v>1760</v>
      </c>
      <c r="L46" s="19">
        <v>1760</v>
      </c>
      <c r="M46" s="20"/>
    </row>
    <row r="47" spans="1:13" s="3" customFormat="1" ht="34.5" customHeight="1">
      <c r="A47" s="10">
        <v>41</v>
      </c>
      <c r="B47" s="11" t="s">
        <v>91</v>
      </c>
      <c r="C47" s="11" t="s">
        <v>20</v>
      </c>
      <c r="D47" s="12"/>
      <c r="E47" s="11">
        <v>1.2</v>
      </c>
      <c r="F47" s="10" t="s">
        <v>71</v>
      </c>
      <c r="G47" s="11">
        <v>2018</v>
      </c>
      <c r="H47" s="11" t="s">
        <v>270</v>
      </c>
      <c r="I47" s="18">
        <v>1</v>
      </c>
      <c r="J47" s="18">
        <v>1</v>
      </c>
      <c r="K47" s="19">
        <v>1723</v>
      </c>
      <c r="L47" s="19"/>
      <c r="M47" s="20"/>
    </row>
    <row r="48" spans="1:13" s="3" customFormat="1" ht="34.5" customHeight="1">
      <c r="A48" s="10">
        <v>42</v>
      </c>
      <c r="B48" s="13" t="s">
        <v>92</v>
      </c>
      <c r="C48" s="11" t="s">
        <v>20</v>
      </c>
      <c r="D48" s="12"/>
      <c r="E48" s="11">
        <v>1.1</v>
      </c>
      <c r="F48" s="10" t="s">
        <v>60</v>
      </c>
      <c r="G48" s="11">
        <v>2018</v>
      </c>
      <c r="H48" s="11" t="s">
        <v>270</v>
      </c>
      <c r="I48" s="18">
        <v>1</v>
      </c>
      <c r="J48" s="18"/>
      <c r="K48" s="19">
        <v>1850</v>
      </c>
      <c r="L48" s="18"/>
      <c r="M48" s="20"/>
    </row>
    <row r="49" spans="1:13" s="3" customFormat="1" ht="34.5" customHeight="1">
      <c r="A49" s="10">
        <v>43</v>
      </c>
      <c r="B49" s="13" t="s">
        <v>93</v>
      </c>
      <c r="C49" s="11" t="s">
        <v>20</v>
      </c>
      <c r="D49" s="12"/>
      <c r="E49" s="11">
        <v>1.85</v>
      </c>
      <c r="F49" s="10" t="s">
        <v>71</v>
      </c>
      <c r="G49" s="11">
        <v>2018</v>
      </c>
      <c r="H49" s="11" t="s">
        <v>270</v>
      </c>
      <c r="I49" s="18">
        <v>1</v>
      </c>
      <c r="J49" s="18"/>
      <c r="K49" s="19">
        <v>1656</v>
      </c>
      <c r="L49" s="18"/>
      <c r="M49" s="20"/>
    </row>
    <row r="50" spans="1:13" s="3" customFormat="1" ht="34.5" customHeight="1">
      <c r="A50" s="10">
        <v>44</v>
      </c>
      <c r="B50" s="13" t="s">
        <v>95</v>
      </c>
      <c r="C50" s="11" t="s">
        <v>20</v>
      </c>
      <c r="D50" s="12"/>
      <c r="E50" s="11">
        <v>1.2</v>
      </c>
      <c r="F50" s="10" t="s">
        <v>71</v>
      </c>
      <c r="G50" s="11">
        <v>2018</v>
      </c>
      <c r="H50" s="11" t="s">
        <v>270</v>
      </c>
      <c r="I50" s="18">
        <v>1</v>
      </c>
      <c r="J50" s="18"/>
      <c r="K50" s="19">
        <v>1082</v>
      </c>
      <c r="L50" s="18"/>
      <c r="M50" s="20"/>
    </row>
    <row r="51" spans="1:13" s="3" customFormat="1" ht="34.5" customHeight="1">
      <c r="A51" s="10">
        <v>45</v>
      </c>
      <c r="B51" s="13" t="s">
        <v>96</v>
      </c>
      <c r="C51" s="11" t="s">
        <v>20</v>
      </c>
      <c r="D51" s="12"/>
      <c r="E51" s="11">
        <v>1.3</v>
      </c>
      <c r="F51" s="10" t="s">
        <v>97</v>
      </c>
      <c r="G51" s="11">
        <v>2018</v>
      </c>
      <c r="H51" s="11" t="s">
        <v>270</v>
      </c>
      <c r="I51" s="18">
        <v>1</v>
      </c>
      <c r="J51" s="18"/>
      <c r="K51" s="19">
        <v>1080</v>
      </c>
      <c r="L51" s="19">
        <v>1080</v>
      </c>
      <c r="M51" s="20"/>
    </row>
    <row r="52" spans="1:13" s="3" customFormat="1" ht="34.5" customHeight="1">
      <c r="A52" s="10">
        <v>46</v>
      </c>
      <c r="B52" s="13" t="s">
        <v>98</v>
      </c>
      <c r="C52" s="11" t="s">
        <v>20</v>
      </c>
      <c r="D52" s="12"/>
      <c r="E52" s="11">
        <v>1.2</v>
      </c>
      <c r="F52" s="10" t="s">
        <v>74</v>
      </c>
      <c r="G52" s="11">
        <v>2018</v>
      </c>
      <c r="H52" s="11" t="s">
        <v>270</v>
      </c>
      <c r="I52" s="18"/>
      <c r="J52" s="18">
        <v>1</v>
      </c>
      <c r="K52" s="19"/>
      <c r="L52" s="18">
        <v>1993</v>
      </c>
      <c r="M52" s="20"/>
    </row>
    <row r="53" spans="1:13" s="4" customFormat="1" ht="34.5" customHeight="1">
      <c r="A53" s="10">
        <v>47</v>
      </c>
      <c r="B53" s="13" t="s">
        <v>99</v>
      </c>
      <c r="C53" s="11" t="s">
        <v>20</v>
      </c>
      <c r="D53" s="12"/>
      <c r="E53" s="11">
        <v>0.55</v>
      </c>
      <c r="F53" s="10" t="s">
        <v>97</v>
      </c>
      <c r="G53" s="11">
        <v>2018</v>
      </c>
      <c r="H53" s="11" t="s">
        <v>270</v>
      </c>
      <c r="I53" s="18">
        <v>1</v>
      </c>
      <c r="J53" s="18"/>
      <c r="K53" s="19"/>
      <c r="L53" s="18"/>
      <c r="M53" s="20"/>
    </row>
    <row r="54" spans="1:13" s="4" customFormat="1" ht="34.5" customHeight="1">
      <c r="A54" s="10">
        <v>48</v>
      </c>
      <c r="B54" s="13" t="s">
        <v>100</v>
      </c>
      <c r="C54" s="11" t="s">
        <v>20</v>
      </c>
      <c r="D54" s="12"/>
      <c r="E54" s="11">
        <v>0.8</v>
      </c>
      <c r="F54" s="10" t="s">
        <v>97</v>
      </c>
      <c r="G54" s="11">
        <v>2018</v>
      </c>
      <c r="H54" s="11" t="s">
        <v>270</v>
      </c>
      <c r="I54" s="18">
        <v>1</v>
      </c>
      <c r="J54" s="18"/>
      <c r="K54" s="19"/>
      <c r="L54" s="18"/>
      <c r="M54" s="20"/>
    </row>
    <row r="55" spans="1:13" s="3" customFormat="1" ht="34.5" customHeight="1">
      <c r="A55" s="10">
        <v>49</v>
      </c>
      <c r="B55" s="13" t="s">
        <v>19</v>
      </c>
      <c r="C55" s="11" t="s">
        <v>20</v>
      </c>
      <c r="D55" s="12"/>
      <c r="E55" s="11">
        <v>1</v>
      </c>
      <c r="F55" s="10" t="s">
        <v>71</v>
      </c>
      <c r="G55" s="11">
        <v>2018</v>
      </c>
      <c r="H55" s="11" t="s">
        <v>270</v>
      </c>
      <c r="I55" s="18">
        <v>1</v>
      </c>
      <c r="J55" s="18"/>
      <c r="K55" s="19">
        <v>820</v>
      </c>
      <c r="L55" s="18"/>
      <c r="M55" s="20"/>
    </row>
    <row r="56" spans="1:13" s="3" customFormat="1" ht="34.5" customHeight="1">
      <c r="A56" s="10">
        <v>50</v>
      </c>
      <c r="B56" s="13" t="s">
        <v>22</v>
      </c>
      <c r="C56" s="11" t="s">
        <v>20</v>
      </c>
      <c r="D56" s="12"/>
      <c r="E56" s="11">
        <v>0.55</v>
      </c>
      <c r="F56" s="10" t="s">
        <v>71</v>
      </c>
      <c r="G56" s="11">
        <v>2018</v>
      </c>
      <c r="H56" s="11" t="s">
        <v>270</v>
      </c>
      <c r="I56" s="18">
        <v>1</v>
      </c>
      <c r="J56" s="18"/>
      <c r="K56" s="19">
        <v>1886</v>
      </c>
      <c r="L56" s="18"/>
      <c r="M56" s="20"/>
    </row>
    <row r="57" spans="1:13" s="3" customFormat="1" ht="34.5" customHeight="1">
      <c r="A57" s="10">
        <v>51</v>
      </c>
      <c r="B57" s="13" t="s">
        <v>101</v>
      </c>
      <c r="C57" s="11" t="s">
        <v>20</v>
      </c>
      <c r="D57" s="12"/>
      <c r="E57" s="11">
        <v>0.8</v>
      </c>
      <c r="F57" s="10" t="s">
        <v>71</v>
      </c>
      <c r="G57" s="11">
        <v>2018</v>
      </c>
      <c r="H57" s="11" t="s">
        <v>270</v>
      </c>
      <c r="I57" s="18">
        <v>2</v>
      </c>
      <c r="J57" s="18"/>
      <c r="K57" s="19">
        <v>1780</v>
      </c>
      <c r="L57" s="18"/>
      <c r="M57" s="20"/>
    </row>
    <row r="58" spans="1:13" s="3" customFormat="1" ht="34.5" customHeight="1">
      <c r="A58" s="10">
        <v>52</v>
      </c>
      <c r="B58" s="13" t="s">
        <v>274</v>
      </c>
      <c r="C58" s="11" t="s">
        <v>20</v>
      </c>
      <c r="D58" s="12"/>
      <c r="E58" s="11">
        <v>0.8</v>
      </c>
      <c r="F58" s="10" t="s">
        <v>74</v>
      </c>
      <c r="G58" s="11">
        <v>2018</v>
      </c>
      <c r="H58" s="11" t="s">
        <v>270</v>
      </c>
      <c r="I58" s="18">
        <v>2</v>
      </c>
      <c r="J58" s="18"/>
      <c r="K58" s="19">
        <v>1595</v>
      </c>
      <c r="L58" s="18"/>
      <c r="M58" s="20"/>
    </row>
    <row r="59" spans="1:13" s="3" customFormat="1" ht="34.5" customHeight="1">
      <c r="A59" s="10">
        <v>53</v>
      </c>
      <c r="B59" s="13" t="s">
        <v>275</v>
      </c>
      <c r="C59" s="11" t="s">
        <v>20</v>
      </c>
      <c r="D59" s="12"/>
      <c r="E59" s="11">
        <v>0.4</v>
      </c>
      <c r="F59" s="10" t="s">
        <v>74</v>
      </c>
      <c r="G59" s="11">
        <v>2018</v>
      </c>
      <c r="H59" s="11" t="s">
        <v>270</v>
      </c>
      <c r="I59" s="18">
        <v>1</v>
      </c>
      <c r="J59" s="18"/>
      <c r="K59" s="19">
        <v>1744</v>
      </c>
      <c r="L59" s="18"/>
      <c r="M59" s="20"/>
    </row>
    <row r="60" spans="1:13" s="3" customFormat="1" ht="34.5" customHeight="1">
      <c r="A60" s="10">
        <v>54</v>
      </c>
      <c r="B60" s="13" t="s">
        <v>102</v>
      </c>
      <c r="C60" s="11" t="s">
        <v>20</v>
      </c>
      <c r="D60" s="12"/>
      <c r="E60" s="11">
        <v>1.6</v>
      </c>
      <c r="F60" s="10" t="s">
        <v>74</v>
      </c>
      <c r="G60" s="11">
        <v>2018</v>
      </c>
      <c r="H60" s="11" t="s">
        <v>270</v>
      </c>
      <c r="I60" s="18">
        <v>2</v>
      </c>
      <c r="J60" s="18">
        <v>1</v>
      </c>
      <c r="K60" s="19">
        <v>1534</v>
      </c>
      <c r="L60" s="19">
        <v>1534</v>
      </c>
      <c r="M60" s="20"/>
    </row>
    <row r="61" spans="1:13" s="3" customFormat="1" ht="34.5" customHeight="1">
      <c r="A61" s="10">
        <v>55</v>
      </c>
      <c r="B61" s="13" t="s">
        <v>103</v>
      </c>
      <c r="C61" s="11" t="s">
        <v>20</v>
      </c>
      <c r="D61" s="12"/>
      <c r="E61" s="11">
        <v>0.6</v>
      </c>
      <c r="F61" s="10" t="s">
        <v>104</v>
      </c>
      <c r="G61" s="11">
        <v>2018</v>
      </c>
      <c r="H61" s="11" t="s">
        <v>270</v>
      </c>
      <c r="I61" s="18">
        <v>3</v>
      </c>
      <c r="J61" s="18"/>
      <c r="K61" s="19">
        <v>1355</v>
      </c>
      <c r="L61" s="19"/>
      <c r="M61" s="20"/>
    </row>
    <row r="62" spans="1:13" s="3" customFormat="1" ht="34.5" customHeight="1">
      <c r="A62" s="10">
        <v>56</v>
      </c>
      <c r="B62" s="13" t="s">
        <v>105</v>
      </c>
      <c r="C62" s="11" t="s">
        <v>20</v>
      </c>
      <c r="D62" s="12"/>
      <c r="E62" s="11">
        <v>1.86</v>
      </c>
      <c r="F62" s="10" t="s">
        <v>106</v>
      </c>
      <c r="G62" s="11">
        <v>2018</v>
      </c>
      <c r="H62" s="11" t="s">
        <v>270</v>
      </c>
      <c r="I62" s="18">
        <v>3</v>
      </c>
      <c r="J62" s="18"/>
      <c r="K62" s="19">
        <v>1355</v>
      </c>
      <c r="L62" s="19"/>
      <c r="M62" s="20"/>
    </row>
    <row r="63" spans="1:13" s="3" customFormat="1" ht="34.5" customHeight="1">
      <c r="A63" s="10">
        <v>57</v>
      </c>
      <c r="B63" s="13" t="s">
        <v>107</v>
      </c>
      <c r="C63" s="11" t="s">
        <v>20</v>
      </c>
      <c r="D63" s="12"/>
      <c r="E63" s="11">
        <v>0.71</v>
      </c>
      <c r="F63" s="10" t="s">
        <v>74</v>
      </c>
      <c r="G63" s="11">
        <v>2018</v>
      </c>
      <c r="H63" s="11" t="s">
        <v>270</v>
      </c>
      <c r="I63" s="18">
        <v>1</v>
      </c>
      <c r="J63" s="18"/>
      <c r="K63" s="19">
        <v>1005</v>
      </c>
      <c r="L63" s="19"/>
      <c r="M63" s="20"/>
    </row>
    <row r="64" spans="1:13" s="3" customFormat="1" ht="34.5" customHeight="1">
      <c r="A64" s="10">
        <v>58</v>
      </c>
      <c r="B64" s="13" t="s">
        <v>108</v>
      </c>
      <c r="C64" s="11" t="s">
        <v>20</v>
      </c>
      <c r="D64" s="12"/>
      <c r="E64" s="11">
        <v>0.5</v>
      </c>
      <c r="F64" s="10" t="s">
        <v>74</v>
      </c>
      <c r="G64" s="11">
        <v>2018</v>
      </c>
      <c r="H64" s="11" t="s">
        <v>270</v>
      </c>
      <c r="I64" s="18">
        <v>1</v>
      </c>
      <c r="J64" s="18"/>
      <c r="K64" s="19">
        <v>1191</v>
      </c>
      <c r="L64" s="19"/>
      <c r="M64" s="20"/>
    </row>
    <row r="65" spans="1:13" s="3" customFormat="1" ht="34.5" customHeight="1">
      <c r="A65" s="10">
        <v>59</v>
      </c>
      <c r="B65" s="11" t="s">
        <v>109</v>
      </c>
      <c r="C65" s="11" t="s">
        <v>20</v>
      </c>
      <c r="D65" s="12"/>
      <c r="E65" s="11">
        <v>1.3</v>
      </c>
      <c r="F65" s="10" t="s">
        <v>74</v>
      </c>
      <c r="G65" s="11">
        <v>2018</v>
      </c>
      <c r="H65" s="11" t="s">
        <v>270</v>
      </c>
      <c r="I65" s="18">
        <v>1</v>
      </c>
      <c r="J65" s="18"/>
      <c r="K65" s="19">
        <v>1400</v>
      </c>
      <c r="L65" s="18"/>
      <c r="M65" s="20"/>
    </row>
    <row r="66" spans="1:13" s="3" customFormat="1" ht="34.5" customHeight="1">
      <c r="A66" s="10">
        <v>60</v>
      </c>
      <c r="B66" s="11" t="s">
        <v>110</v>
      </c>
      <c r="C66" s="11" t="s">
        <v>20</v>
      </c>
      <c r="D66" s="12"/>
      <c r="E66" s="11">
        <v>1.7</v>
      </c>
      <c r="F66" s="10" t="s">
        <v>74</v>
      </c>
      <c r="G66" s="11">
        <v>2018</v>
      </c>
      <c r="H66" s="11" t="s">
        <v>270</v>
      </c>
      <c r="I66" s="18">
        <v>1</v>
      </c>
      <c r="J66" s="18"/>
      <c r="K66" s="19">
        <v>1570</v>
      </c>
      <c r="L66" s="18"/>
      <c r="M66" s="20"/>
    </row>
    <row r="67" spans="1:13" s="4" customFormat="1" ht="34.5" customHeight="1">
      <c r="A67" s="10">
        <v>61</v>
      </c>
      <c r="B67" s="11" t="s">
        <v>111</v>
      </c>
      <c r="C67" s="11" t="s">
        <v>20</v>
      </c>
      <c r="D67" s="12"/>
      <c r="E67" s="11">
        <v>1.4</v>
      </c>
      <c r="F67" s="10" t="s">
        <v>71</v>
      </c>
      <c r="G67" s="11">
        <v>2018</v>
      </c>
      <c r="H67" s="11" t="s">
        <v>270</v>
      </c>
      <c r="I67" s="18">
        <v>1</v>
      </c>
      <c r="J67" s="18"/>
      <c r="K67" s="19">
        <v>1100</v>
      </c>
      <c r="L67" s="18"/>
      <c r="M67" s="20"/>
    </row>
    <row r="68" spans="1:13" s="3" customFormat="1" ht="34.5" customHeight="1">
      <c r="A68" s="10">
        <v>62</v>
      </c>
      <c r="B68" s="11" t="s">
        <v>276</v>
      </c>
      <c r="C68" s="11" t="s">
        <v>20</v>
      </c>
      <c r="D68" s="12"/>
      <c r="E68" s="11">
        <v>1.3</v>
      </c>
      <c r="F68" s="10" t="s">
        <v>74</v>
      </c>
      <c r="G68" s="11">
        <v>2018</v>
      </c>
      <c r="H68" s="11" t="s">
        <v>270</v>
      </c>
      <c r="I68" s="18">
        <v>1</v>
      </c>
      <c r="J68" s="18"/>
      <c r="K68" s="19">
        <v>1005</v>
      </c>
      <c r="L68" s="18"/>
      <c r="M68" s="20"/>
    </row>
    <row r="69" spans="1:13" s="3" customFormat="1" ht="34.5" customHeight="1">
      <c r="A69" s="10">
        <v>63</v>
      </c>
      <c r="B69" s="11" t="s">
        <v>112</v>
      </c>
      <c r="C69" s="11" t="s">
        <v>20</v>
      </c>
      <c r="D69" s="12"/>
      <c r="E69" s="11">
        <v>0.8</v>
      </c>
      <c r="F69" s="10" t="s">
        <v>74</v>
      </c>
      <c r="G69" s="11">
        <v>2018</v>
      </c>
      <c r="H69" s="11" t="s">
        <v>270</v>
      </c>
      <c r="I69" s="18">
        <v>1</v>
      </c>
      <c r="J69" s="18"/>
      <c r="K69" s="19">
        <v>1678</v>
      </c>
      <c r="L69" s="18"/>
      <c r="M69" s="20"/>
    </row>
    <row r="70" spans="1:13" s="3" customFormat="1" ht="34.5" customHeight="1">
      <c r="A70" s="10">
        <v>64</v>
      </c>
      <c r="B70" s="11" t="s">
        <v>113</v>
      </c>
      <c r="C70" s="11" t="s">
        <v>20</v>
      </c>
      <c r="D70" s="12"/>
      <c r="E70" s="11">
        <v>2.35</v>
      </c>
      <c r="F70" s="10" t="s">
        <v>74</v>
      </c>
      <c r="G70" s="11">
        <v>2018</v>
      </c>
      <c r="H70" s="11" t="s">
        <v>270</v>
      </c>
      <c r="I70" s="18">
        <v>1</v>
      </c>
      <c r="J70" s="18"/>
      <c r="K70" s="19">
        <v>1700</v>
      </c>
      <c r="L70" s="18"/>
      <c r="M70" s="20"/>
    </row>
    <row r="71" spans="1:13" s="3" customFormat="1" ht="34.5" customHeight="1">
      <c r="A71" s="10">
        <v>65</v>
      </c>
      <c r="B71" s="11" t="s">
        <v>114</v>
      </c>
      <c r="C71" s="11" t="s">
        <v>20</v>
      </c>
      <c r="D71" s="12"/>
      <c r="E71" s="11">
        <v>1.8</v>
      </c>
      <c r="F71" s="10" t="s">
        <v>74</v>
      </c>
      <c r="G71" s="11">
        <v>2018</v>
      </c>
      <c r="H71" s="11" t="s">
        <v>270</v>
      </c>
      <c r="I71" s="18">
        <v>1</v>
      </c>
      <c r="J71" s="18"/>
      <c r="K71" s="19">
        <v>1380</v>
      </c>
      <c r="L71" s="18"/>
      <c r="M71" s="20"/>
    </row>
    <row r="72" spans="1:13" s="3" customFormat="1" ht="34.5" customHeight="1">
      <c r="A72" s="10">
        <v>66</v>
      </c>
      <c r="B72" s="11" t="s">
        <v>277</v>
      </c>
      <c r="C72" s="11" t="s">
        <v>20</v>
      </c>
      <c r="D72" s="12"/>
      <c r="E72" s="11">
        <v>0.8</v>
      </c>
      <c r="F72" s="11" t="s">
        <v>116</v>
      </c>
      <c r="G72" s="11">
        <v>2018</v>
      </c>
      <c r="H72" s="11" t="s">
        <v>270</v>
      </c>
      <c r="I72" s="18">
        <v>1</v>
      </c>
      <c r="J72" s="18"/>
      <c r="K72" s="19">
        <v>1580</v>
      </c>
      <c r="L72" s="18"/>
      <c r="M72" s="20"/>
    </row>
    <row r="73" spans="1:13" s="3" customFormat="1" ht="34.5" customHeight="1">
      <c r="A73" s="10">
        <v>67</v>
      </c>
      <c r="B73" s="11" t="s">
        <v>278</v>
      </c>
      <c r="C73" s="11" t="s">
        <v>20</v>
      </c>
      <c r="D73" s="12"/>
      <c r="E73" s="11">
        <v>2.4</v>
      </c>
      <c r="F73" s="11" t="s">
        <v>118</v>
      </c>
      <c r="G73" s="11">
        <v>2018</v>
      </c>
      <c r="H73" s="11" t="s">
        <v>270</v>
      </c>
      <c r="I73" s="18">
        <v>1</v>
      </c>
      <c r="J73" s="18"/>
      <c r="K73" s="19">
        <v>1139</v>
      </c>
      <c r="L73" s="18"/>
      <c r="M73" s="20"/>
    </row>
    <row r="74" spans="1:13" s="3" customFormat="1" ht="34.5" customHeight="1">
      <c r="A74" s="10">
        <v>68</v>
      </c>
      <c r="B74" s="11" t="s">
        <v>279</v>
      </c>
      <c r="C74" s="11" t="s">
        <v>20</v>
      </c>
      <c r="D74" s="12"/>
      <c r="E74" s="11">
        <v>1</v>
      </c>
      <c r="F74" s="11" t="s">
        <v>118</v>
      </c>
      <c r="G74" s="11">
        <v>2018</v>
      </c>
      <c r="H74" s="11" t="s">
        <v>270</v>
      </c>
      <c r="I74" s="18">
        <v>1</v>
      </c>
      <c r="J74" s="18"/>
      <c r="K74" s="19">
        <v>1444</v>
      </c>
      <c r="L74" s="18"/>
      <c r="M74" s="20"/>
    </row>
    <row r="75" spans="1:13" s="3" customFormat="1" ht="34.5" customHeight="1">
      <c r="A75" s="10">
        <v>69</v>
      </c>
      <c r="B75" s="11" t="s">
        <v>280</v>
      </c>
      <c r="C75" s="11" t="s">
        <v>20</v>
      </c>
      <c r="D75" s="12"/>
      <c r="E75" s="11">
        <v>0.5</v>
      </c>
      <c r="F75" s="11" t="s">
        <v>116</v>
      </c>
      <c r="G75" s="11">
        <v>2018</v>
      </c>
      <c r="H75" s="11" t="s">
        <v>270</v>
      </c>
      <c r="I75" s="18">
        <v>1</v>
      </c>
      <c r="J75" s="18"/>
      <c r="K75" s="19">
        <v>1030</v>
      </c>
      <c r="L75" s="18"/>
      <c r="M75" s="20"/>
    </row>
    <row r="76" spans="1:13" s="3" customFormat="1" ht="34.5" customHeight="1">
      <c r="A76" s="10">
        <v>70</v>
      </c>
      <c r="B76" s="11" t="s">
        <v>121</v>
      </c>
      <c r="C76" s="11" t="s">
        <v>20</v>
      </c>
      <c r="D76" s="12"/>
      <c r="E76" s="11">
        <v>3.1</v>
      </c>
      <c r="F76" s="10" t="s">
        <v>122</v>
      </c>
      <c r="G76" s="11">
        <v>2018</v>
      </c>
      <c r="H76" s="11" t="s">
        <v>270</v>
      </c>
      <c r="I76" s="18">
        <v>1</v>
      </c>
      <c r="J76" s="18"/>
      <c r="K76" s="19">
        <v>998</v>
      </c>
      <c r="L76" s="18"/>
      <c r="M76" s="20"/>
    </row>
    <row r="77" spans="1:13" s="3" customFormat="1" ht="34.5" customHeight="1">
      <c r="A77" s="10">
        <v>71</v>
      </c>
      <c r="B77" s="11" t="s">
        <v>123</v>
      </c>
      <c r="C77" s="11" t="s">
        <v>20</v>
      </c>
      <c r="D77" s="12"/>
      <c r="E77" s="11">
        <v>0.7</v>
      </c>
      <c r="F77" s="10" t="s">
        <v>124</v>
      </c>
      <c r="G77" s="11">
        <v>2018</v>
      </c>
      <c r="H77" s="11" t="s">
        <v>270</v>
      </c>
      <c r="I77" s="18">
        <v>2</v>
      </c>
      <c r="J77" s="18">
        <v>2</v>
      </c>
      <c r="K77" s="19">
        <v>989</v>
      </c>
      <c r="L77" s="19">
        <v>989</v>
      </c>
      <c r="M77" s="20"/>
    </row>
    <row r="78" spans="1:13" s="3" customFormat="1" ht="34.5" customHeight="1">
      <c r="A78" s="10">
        <v>72</v>
      </c>
      <c r="B78" s="11" t="s">
        <v>125</v>
      </c>
      <c r="C78" s="11" t="s">
        <v>20</v>
      </c>
      <c r="D78" s="12"/>
      <c r="E78" s="11">
        <v>0.6</v>
      </c>
      <c r="F78" s="10" t="s">
        <v>124</v>
      </c>
      <c r="G78" s="11">
        <v>2018</v>
      </c>
      <c r="H78" s="11" t="s">
        <v>270</v>
      </c>
      <c r="I78" s="18">
        <v>1</v>
      </c>
      <c r="J78" s="18"/>
      <c r="K78" s="19">
        <v>1300</v>
      </c>
      <c r="L78" s="18"/>
      <c r="M78" s="20"/>
    </row>
    <row r="79" spans="1:13" s="3" customFormat="1" ht="34.5" customHeight="1">
      <c r="A79" s="10">
        <v>73</v>
      </c>
      <c r="B79" s="11" t="s">
        <v>126</v>
      </c>
      <c r="C79" s="11" t="s">
        <v>20</v>
      </c>
      <c r="D79" s="12"/>
      <c r="E79" s="11">
        <v>0.8</v>
      </c>
      <c r="F79" s="10" t="s">
        <v>124</v>
      </c>
      <c r="G79" s="11">
        <v>2018</v>
      </c>
      <c r="H79" s="11" t="s">
        <v>270</v>
      </c>
      <c r="I79" s="18">
        <v>1</v>
      </c>
      <c r="J79" s="18"/>
      <c r="K79" s="19">
        <v>906</v>
      </c>
      <c r="L79" s="18"/>
      <c r="M79" s="20"/>
    </row>
    <row r="80" spans="1:13" s="3" customFormat="1" ht="34.5" customHeight="1">
      <c r="A80" s="10">
        <v>74</v>
      </c>
      <c r="B80" s="11" t="s">
        <v>127</v>
      </c>
      <c r="C80" s="11" t="s">
        <v>20</v>
      </c>
      <c r="D80" s="12"/>
      <c r="E80" s="11">
        <v>1.5</v>
      </c>
      <c r="F80" s="10" t="s">
        <v>128</v>
      </c>
      <c r="G80" s="11">
        <v>2018</v>
      </c>
      <c r="H80" s="11" t="s">
        <v>270</v>
      </c>
      <c r="I80" s="18">
        <v>1</v>
      </c>
      <c r="J80" s="18"/>
      <c r="K80" s="19">
        <v>988</v>
      </c>
      <c r="L80" s="18"/>
      <c r="M80" s="20"/>
    </row>
    <row r="81" spans="1:13" s="3" customFormat="1" ht="34.5" customHeight="1">
      <c r="A81" s="10">
        <v>75</v>
      </c>
      <c r="B81" s="11" t="s">
        <v>129</v>
      </c>
      <c r="C81" s="11" t="s">
        <v>20</v>
      </c>
      <c r="D81" s="12"/>
      <c r="E81" s="11">
        <v>1.9</v>
      </c>
      <c r="F81" s="10" t="s">
        <v>130</v>
      </c>
      <c r="G81" s="11">
        <v>2018</v>
      </c>
      <c r="H81" s="11" t="s">
        <v>270</v>
      </c>
      <c r="I81" s="18">
        <v>1</v>
      </c>
      <c r="J81" s="18">
        <v>1</v>
      </c>
      <c r="K81" s="19">
        <v>712</v>
      </c>
      <c r="L81" s="19">
        <v>712</v>
      </c>
      <c r="M81" s="20"/>
    </row>
    <row r="82" spans="1:13" s="3" customFormat="1" ht="34.5" customHeight="1">
      <c r="A82" s="10">
        <v>76</v>
      </c>
      <c r="B82" s="11" t="s">
        <v>131</v>
      </c>
      <c r="C82" s="11" t="s">
        <v>20</v>
      </c>
      <c r="D82" s="12"/>
      <c r="E82" s="11">
        <v>0.6</v>
      </c>
      <c r="F82" s="10" t="s">
        <v>132</v>
      </c>
      <c r="G82" s="11">
        <v>2018</v>
      </c>
      <c r="H82" s="11" t="s">
        <v>270</v>
      </c>
      <c r="I82" s="18">
        <v>1</v>
      </c>
      <c r="J82" s="18"/>
      <c r="K82" s="19">
        <v>648</v>
      </c>
      <c r="L82" s="18"/>
      <c r="M82" s="20"/>
    </row>
    <row r="83" spans="1:13" s="3" customFormat="1" ht="34.5" customHeight="1">
      <c r="A83" s="10">
        <v>77</v>
      </c>
      <c r="B83" s="11" t="s">
        <v>133</v>
      </c>
      <c r="C83" s="11" t="s">
        <v>20</v>
      </c>
      <c r="D83" s="12"/>
      <c r="E83" s="11">
        <v>1.1</v>
      </c>
      <c r="F83" s="10" t="s">
        <v>134</v>
      </c>
      <c r="G83" s="11">
        <v>2018</v>
      </c>
      <c r="H83" s="11" t="s">
        <v>270</v>
      </c>
      <c r="I83" s="18">
        <v>1</v>
      </c>
      <c r="J83" s="18"/>
      <c r="K83" s="19">
        <v>960</v>
      </c>
      <c r="L83" s="18"/>
      <c r="M83" s="20"/>
    </row>
    <row r="84" spans="1:13" s="3" customFormat="1" ht="34.5" customHeight="1">
      <c r="A84" s="10">
        <v>78</v>
      </c>
      <c r="B84" s="11" t="s">
        <v>135</v>
      </c>
      <c r="C84" s="11" t="s">
        <v>20</v>
      </c>
      <c r="D84" s="12"/>
      <c r="E84" s="11">
        <v>0.8</v>
      </c>
      <c r="F84" s="10" t="s">
        <v>136</v>
      </c>
      <c r="G84" s="11">
        <v>2018</v>
      </c>
      <c r="H84" s="11" t="s">
        <v>270</v>
      </c>
      <c r="I84" s="18">
        <v>1</v>
      </c>
      <c r="J84" s="18"/>
      <c r="K84" s="19">
        <v>824</v>
      </c>
      <c r="L84" s="18"/>
      <c r="M84" s="20"/>
    </row>
    <row r="85" spans="1:13" s="3" customFormat="1" ht="34.5" customHeight="1">
      <c r="A85" s="10">
        <v>79</v>
      </c>
      <c r="B85" s="11" t="s">
        <v>137</v>
      </c>
      <c r="C85" s="11" t="s">
        <v>20</v>
      </c>
      <c r="D85" s="12"/>
      <c r="E85" s="11">
        <v>1</v>
      </c>
      <c r="F85" s="10" t="s">
        <v>130</v>
      </c>
      <c r="G85" s="11">
        <v>2018</v>
      </c>
      <c r="H85" s="11" t="s">
        <v>270</v>
      </c>
      <c r="I85" s="18">
        <v>1</v>
      </c>
      <c r="J85" s="18"/>
      <c r="K85" s="19">
        <v>730</v>
      </c>
      <c r="L85" s="18"/>
      <c r="M85" s="20"/>
    </row>
    <row r="86" spans="1:13" s="3" customFormat="1" ht="34.5" customHeight="1">
      <c r="A86" s="10">
        <v>80</v>
      </c>
      <c r="B86" s="11" t="s">
        <v>138</v>
      </c>
      <c r="C86" s="11" t="s">
        <v>20</v>
      </c>
      <c r="D86" s="12"/>
      <c r="E86" s="11">
        <v>0.5</v>
      </c>
      <c r="F86" s="11" t="s">
        <v>139</v>
      </c>
      <c r="G86" s="11">
        <v>2018</v>
      </c>
      <c r="H86" s="11" t="s">
        <v>270</v>
      </c>
      <c r="I86" s="18">
        <v>1</v>
      </c>
      <c r="J86" s="18">
        <v>1</v>
      </c>
      <c r="K86" s="19"/>
      <c r="L86" s="19"/>
      <c r="M86" s="20"/>
    </row>
    <row r="87" spans="1:13" s="4" customFormat="1" ht="34.5" customHeight="1">
      <c r="A87" s="10">
        <v>81</v>
      </c>
      <c r="B87" s="11" t="s">
        <v>281</v>
      </c>
      <c r="C87" s="11" t="s">
        <v>20</v>
      </c>
      <c r="D87" s="12"/>
      <c r="E87" s="11">
        <v>1.2</v>
      </c>
      <c r="F87" s="11" t="s">
        <v>223</v>
      </c>
      <c r="G87" s="11">
        <v>2018</v>
      </c>
      <c r="H87" s="11" t="s">
        <v>270</v>
      </c>
      <c r="I87" s="18">
        <v>1</v>
      </c>
      <c r="J87" s="18"/>
      <c r="K87" s="19"/>
      <c r="L87" s="19"/>
      <c r="M87" s="20"/>
    </row>
    <row r="88" spans="1:13" s="3" customFormat="1" ht="34.5" customHeight="1">
      <c r="A88" s="10">
        <v>82</v>
      </c>
      <c r="B88" s="11" t="s">
        <v>140</v>
      </c>
      <c r="C88" s="11" t="s">
        <v>20</v>
      </c>
      <c r="D88" s="12"/>
      <c r="E88" s="11">
        <v>0.9</v>
      </c>
      <c r="F88" s="21" t="s">
        <v>141</v>
      </c>
      <c r="G88" s="11">
        <v>2018</v>
      </c>
      <c r="H88" s="11" t="s">
        <v>270</v>
      </c>
      <c r="I88" s="18">
        <v>1</v>
      </c>
      <c r="J88" s="18"/>
      <c r="K88" s="19">
        <v>830</v>
      </c>
      <c r="L88" s="18"/>
      <c r="M88" s="20"/>
    </row>
    <row r="89" spans="1:13" s="3" customFormat="1" ht="34.5" customHeight="1">
      <c r="A89" s="10">
        <v>83</v>
      </c>
      <c r="B89" s="11" t="s">
        <v>142</v>
      </c>
      <c r="C89" s="11" t="s">
        <v>20</v>
      </c>
      <c r="D89" s="12"/>
      <c r="E89" s="11">
        <v>0.5</v>
      </c>
      <c r="F89" s="21" t="s">
        <v>141</v>
      </c>
      <c r="G89" s="11">
        <v>2018</v>
      </c>
      <c r="H89" s="11" t="s">
        <v>270</v>
      </c>
      <c r="I89" s="18">
        <v>1</v>
      </c>
      <c r="J89" s="18"/>
      <c r="K89" s="19">
        <v>1120</v>
      </c>
      <c r="L89" s="18"/>
      <c r="M89" s="20"/>
    </row>
    <row r="90" spans="1:13" s="3" customFormat="1" ht="34.5" customHeight="1">
      <c r="A90" s="10">
        <v>84</v>
      </c>
      <c r="B90" s="11" t="s">
        <v>143</v>
      </c>
      <c r="C90" s="11" t="s">
        <v>20</v>
      </c>
      <c r="D90" s="12"/>
      <c r="E90" s="11">
        <v>1.2</v>
      </c>
      <c r="F90" s="10" t="s">
        <v>60</v>
      </c>
      <c r="G90" s="11">
        <v>2018</v>
      </c>
      <c r="H90" s="11" t="s">
        <v>270</v>
      </c>
      <c r="I90" s="18">
        <v>1</v>
      </c>
      <c r="J90" s="18"/>
      <c r="K90" s="19">
        <v>1100</v>
      </c>
      <c r="L90" s="18"/>
      <c r="M90" s="20"/>
    </row>
    <row r="91" spans="1:13" s="3" customFormat="1" ht="34.5" customHeight="1">
      <c r="A91" s="10">
        <v>85</v>
      </c>
      <c r="B91" s="11" t="s">
        <v>144</v>
      </c>
      <c r="C91" s="11" t="s">
        <v>20</v>
      </c>
      <c r="D91" s="12"/>
      <c r="E91" s="11">
        <v>2.6</v>
      </c>
      <c r="F91" s="10" t="s">
        <v>63</v>
      </c>
      <c r="G91" s="11">
        <v>2018</v>
      </c>
      <c r="H91" s="11" t="s">
        <v>270</v>
      </c>
      <c r="I91" s="18">
        <v>2</v>
      </c>
      <c r="J91" s="18"/>
      <c r="K91" s="19">
        <v>1889</v>
      </c>
      <c r="L91" s="18"/>
      <c r="M91" s="20"/>
    </row>
    <row r="92" spans="1:13" s="4" customFormat="1" ht="34.5" customHeight="1">
      <c r="A92" s="10">
        <v>86</v>
      </c>
      <c r="B92" s="11" t="s">
        <v>145</v>
      </c>
      <c r="C92" s="11" t="s">
        <v>20</v>
      </c>
      <c r="D92" s="12"/>
      <c r="E92" s="11">
        <v>1.3</v>
      </c>
      <c r="F92" s="10" t="s">
        <v>89</v>
      </c>
      <c r="G92" s="11">
        <v>2018</v>
      </c>
      <c r="H92" s="11" t="s">
        <v>270</v>
      </c>
      <c r="I92" s="18">
        <v>1</v>
      </c>
      <c r="J92" s="18"/>
      <c r="K92" s="19"/>
      <c r="L92" s="18"/>
      <c r="M92" s="20"/>
    </row>
    <row r="93" spans="1:13" s="4" customFormat="1" ht="34.5" customHeight="1">
      <c r="A93" s="10">
        <v>87</v>
      </c>
      <c r="B93" s="11" t="s">
        <v>146</v>
      </c>
      <c r="C93" s="11" t="s">
        <v>20</v>
      </c>
      <c r="D93" s="12"/>
      <c r="E93" s="11">
        <v>1.6</v>
      </c>
      <c r="F93" s="10" t="s">
        <v>89</v>
      </c>
      <c r="G93" s="11">
        <v>2018</v>
      </c>
      <c r="H93" s="11" t="s">
        <v>270</v>
      </c>
      <c r="I93" s="18">
        <v>1</v>
      </c>
      <c r="J93" s="18"/>
      <c r="K93" s="19"/>
      <c r="L93" s="18"/>
      <c r="M93" s="20"/>
    </row>
    <row r="94" spans="1:13" s="3" customFormat="1" ht="34.5" customHeight="1">
      <c r="A94" s="10">
        <v>88</v>
      </c>
      <c r="B94" s="11" t="s">
        <v>147</v>
      </c>
      <c r="C94" s="11" t="s">
        <v>20</v>
      </c>
      <c r="D94" s="12"/>
      <c r="E94" s="11">
        <v>3</v>
      </c>
      <c r="F94" s="10" t="s">
        <v>89</v>
      </c>
      <c r="G94" s="11">
        <v>2018</v>
      </c>
      <c r="H94" s="11" t="s">
        <v>270</v>
      </c>
      <c r="I94" s="18">
        <v>1</v>
      </c>
      <c r="J94" s="18">
        <v>1</v>
      </c>
      <c r="K94" s="19">
        <v>1375</v>
      </c>
      <c r="L94" s="19">
        <v>1375</v>
      </c>
      <c r="M94" s="20"/>
    </row>
    <row r="95" spans="1:13" s="3" customFormat="1" ht="34.5" customHeight="1">
      <c r="A95" s="10">
        <v>89</v>
      </c>
      <c r="B95" s="11" t="s">
        <v>30</v>
      </c>
      <c r="C95" s="11" t="s">
        <v>20</v>
      </c>
      <c r="D95" s="12"/>
      <c r="E95" s="11">
        <v>0.9</v>
      </c>
      <c r="F95" s="10" t="s">
        <v>66</v>
      </c>
      <c r="G95" s="11">
        <v>2018</v>
      </c>
      <c r="H95" s="11" t="s">
        <v>270</v>
      </c>
      <c r="I95" s="18">
        <v>1</v>
      </c>
      <c r="J95" s="18"/>
      <c r="K95" s="19">
        <v>847</v>
      </c>
      <c r="L95" s="18"/>
      <c r="M95" s="20"/>
    </row>
    <row r="96" spans="1:13" s="3" customFormat="1" ht="34.5" customHeight="1">
      <c r="A96" s="10">
        <v>90</v>
      </c>
      <c r="B96" s="11" t="s">
        <v>148</v>
      </c>
      <c r="C96" s="11" t="s">
        <v>20</v>
      </c>
      <c r="D96" s="12"/>
      <c r="E96" s="11">
        <v>0.9</v>
      </c>
      <c r="F96" s="10" t="s">
        <v>63</v>
      </c>
      <c r="G96" s="11">
        <v>2018</v>
      </c>
      <c r="H96" s="11" t="s">
        <v>270</v>
      </c>
      <c r="I96" s="18">
        <v>1</v>
      </c>
      <c r="J96" s="18"/>
      <c r="K96" s="19">
        <v>808</v>
      </c>
      <c r="L96" s="18"/>
      <c r="M96" s="20"/>
    </row>
    <row r="97" spans="1:13" s="3" customFormat="1" ht="34.5" customHeight="1">
      <c r="A97" s="10">
        <v>91</v>
      </c>
      <c r="B97" s="11" t="s">
        <v>31</v>
      </c>
      <c r="C97" s="11" t="s">
        <v>20</v>
      </c>
      <c r="D97" s="12"/>
      <c r="E97" s="11">
        <v>1.5</v>
      </c>
      <c r="F97" s="10" t="s">
        <v>57</v>
      </c>
      <c r="G97" s="11">
        <v>2018</v>
      </c>
      <c r="H97" s="11" t="s">
        <v>270</v>
      </c>
      <c r="I97" s="18">
        <v>1</v>
      </c>
      <c r="J97" s="18"/>
      <c r="K97" s="19">
        <v>958</v>
      </c>
      <c r="L97" s="18"/>
      <c r="M97" s="20"/>
    </row>
    <row r="98" spans="1:13" s="3" customFormat="1" ht="34.5" customHeight="1">
      <c r="A98" s="10">
        <v>92</v>
      </c>
      <c r="B98" s="11" t="s">
        <v>149</v>
      </c>
      <c r="C98" s="11" t="s">
        <v>20</v>
      </c>
      <c r="D98" s="12"/>
      <c r="E98" s="11">
        <v>0.35</v>
      </c>
      <c r="F98" s="10" t="s">
        <v>150</v>
      </c>
      <c r="G98" s="11">
        <v>2018</v>
      </c>
      <c r="H98" s="11" t="s">
        <v>270</v>
      </c>
      <c r="I98" s="18">
        <v>1</v>
      </c>
      <c r="J98" s="18"/>
      <c r="K98" s="19"/>
      <c r="L98" s="18"/>
      <c r="M98" s="20"/>
    </row>
    <row r="99" spans="1:13" s="3" customFormat="1" ht="34.5" customHeight="1">
      <c r="A99" s="10">
        <v>93</v>
      </c>
      <c r="B99" s="11" t="s">
        <v>32</v>
      </c>
      <c r="C99" s="11" t="s">
        <v>20</v>
      </c>
      <c r="D99" s="12"/>
      <c r="E99" s="11">
        <v>2.3</v>
      </c>
      <c r="F99" s="10" t="s">
        <v>57</v>
      </c>
      <c r="G99" s="11">
        <v>2018</v>
      </c>
      <c r="H99" s="11" t="s">
        <v>270</v>
      </c>
      <c r="I99" s="18">
        <v>1</v>
      </c>
      <c r="J99" s="18"/>
      <c r="K99" s="19">
        <v>1762</v>
      </c>
      <c r="L99" s="18"/>
      <c r="M99" s="20"/>
    </row>
    <row r="100" spans="1:13" s="3" customFormat="1" ht="34.5" customHeight="1">
      <c r="A100" s="10">
        <v>94</v>
      </c>
      <c r="B100" s="11" t="s">
        <v>151</v>
      </c>
      <c r="C100" s="11" t="s">
        <v>20</v>
      </c>
      <c r="D100" s="12"/>
      <c r="E100" s="11">
        <v>0.35</v>
      </c>
      <c r="F100" s="10" t="s">
        <v>150</v>
      </c>
      <c r="G100" s="11">
        <v>2018</v>
      </c>
      <c r="H100" s="11" t="s">
        <v>270</v>
      </c>
      <c r="I100" s="18">
        <v>1</v>
      </c>
      <c r="J100" s="18"/>
      <c r="K100" s="19">
        <v>889</v>
      </c>
      <c r="L100" s="18"/>
      <c r="M100" s="20"/>
    </row>
    <row r="101" spans="1:13" s="3" customFormat="1" ht="34.5" customHeight="1">
      <c r="A101" s="10">
        <v>95</v>
      </c>
      <c r="B101" s="11" t="s">
        <v>152</v>
      </c>
      <c r="C101" s="11" t="s">
        <v>20</v>
      </c>
      <c r="D101" s="12"/>
      <c r="E101" s="11">
        <v>0.9</v>
      </c>
      <c r="F101" s="10" t="s">
        <v>153</v>
      </c>
      <c r="G101" s="11">
        <v>2018</v>
      </c>
      <c r="H101" s="11" t="s">
        <v>270</v>
      </c>
      <c r="I101" s="18">
        <v>1</v>
      </c>
      <c r="J101" s="18"/>
      <c r="K101" s="19">
        <v>766</v>
      </c>
      <c r="L101" s="18"/>
      <c r="M101" s="20"/>
    </row>
    <row r="102" spans="1:13" s="3" customFormat="1" ht="34.5" customHeight="1">
      <c r="A102" s="10">
        <v>96</v>
      </c>
      <c r="B102" s="11" t="s">
        <v>154</v>
      </c>
      <c r="C102" s="11" t="s">
        <v>20</v>
      </c>
      <c r="D102" s="12"/>
      <c r="E102" s="11">
        <v>0.23</v>
      </c>
      <c r="F102" s="10" t="s">
        <v>155</v>
      </c>
      <c r="G102" s="11">
        <v>2018</v>
      </c>
      <c r="H102" s="11" t="s">
        <v>270</v>
      </c>
      <c r="I102" s="18">
        <v>1</v>
      </c>
      <c r="J102" s="18"/>
      <c r="K102" s="19">
        <v>967</v>
      </c>
      <c r="L102" s="18"/>
      <c r="M102" s="20"/>
    </row>
    <row r="103" spans="1:13" s="3" customFormat="1" ht="34.5" customHeight="1">
      <c r="A103" s="10">
        <v>97</v>
      </c>
      <c r="B103" s="11" t="s">
        <v>35</v>
      </c>
      <c r="C103" s="11" t="s">
        <v>20</v>
      </c>
      <c r="D103" s="12"/>
      <c r="E103" s="11">
        <v>1.6</v>
      </c>
      <c r="F103" s="10" t="s">
        <v>57</v>
      </c>
      <c r="G103" s="11">
        <v>2018</v>
      </c>
      <c r="H103" s="11" t="s">
        <v>270</v>
      </c>
      <c r="I103" s="18">
        <v>1</v>
      </c>
      <c r="J103" s="18">
        <v>1</v>
      </c>
      <c r="K103" s="19">
        <v>2163</v>
      </c>
      <c r="L103" s="18">
        <v>54</v>
      </c>
      <c r="M103" s="20"/>
    </row>
    <row r="104" spans="1:13" s="3" customFormat="1" ht="34.5" customHeight="1">
      <c r="A104" s="10">
        <v>98</v>
      </c>
      <c r="B104" s="11" t="s">
        <v>282</v>
      </c>
      <c r="C104" s="11" t="s">
        <v>20</v>
      </c>
      <c r="D104" s="12"/>
      <c r="E104" s="11">
        <v>1.5</v>
      </c>
      <c r="F104" s="10" t="s">
        <v>158</v>
      </c>
      <c r="G104" s="11">
        <v>2018</v>
      </c>
      <c r="H104" s="11" t="s">
        <v>270</v>
      </c>
      <c r="I104" s="18">
        <v>1</v>
      </c>
      <c r="J104" s="18"/>
      <c r="K104" s="19">
        <v>1100</v>
      </c>
      <c r="L104" s="18"/>
      <c r="M104" s="20"/>
    </row>
    <row r="105" spans="1:13" s="3" customFormat="1" ht="34.5" customHeight="1">
      <c r="A105" s="10">
        <v>99</v>
      </c>
      <c r="B105" s="11" t="s">
        <v>283</v>
      </c>
      <c r="C105" s="11" t="s">
        <v>20</v>
      </c>
      <c r="D105" s="12"/>
      <c r="E105" s="11">
        <v>1.5</v>
      </c>
      <c r="F105" s="10" t="s">
        <v>63</v>
      </c>
      <c r="G105" s="11">
        <v>2018</v>
      </c>
      <c r="H105" s="11" t="s">
        <v>270</v>
      </c>
      <c r="I105" s="18">
        <v>1</v>
      </c>
      <c r="J105" s="18"/>
      <c r="K105" s="19">
        <v>770</v>
      </c>
      <c r="L105" s="18"/>
      <c r="M105" s="20"/>
    </row>
    <row r="106" spans="1:13" s="3" customFormat="1" ht="34.5" customHeight="1">
      <c r="A106" s="10">
        <v>100</v>
      </c>
      <c r="B106" s="11" t="s">
        <v>159</v>
      </c>
      <c r="C106" s="11" t="s">
        <v>20</v>
      </c>
      <c r="D106" s="12"/>
      <c r="E106" s="11">
        <v>1.7</v>
      </c>
      <c r="F106" s="10" t="s">
        <v>155</v>
      </c>
      <c r="G106" s="11">
        <v>2018</v>
      </c>
      <c r="H106" s="11" t="s">
        <v>270</v>
      </c>
      <c r="I106" s="18">
        <v>1</v>
      </c>
      <c r="J106" s="18"/>
      <c r="K106" s="19">
        <v>450</v>
      </c>
      <c r="L106" s="18"/>
      <c r="M106" s="20"/>
    </row>
    <row r="107" spans="1:13" s="3" customFormat="1" ht="34.5" customHeight="1">
      <c r="A107" s="10">
        <v>101</v>
      </c>
      <c r="B107" s="11" t="s">
        <v>284</v>
      </c>
      <c r="C107" s="11" t="s">
        <v>20</v>
      </c>
      <c r="D107" s="12"/>
      <c r="E107" s="11">
        <v>0.8</v>
      </c>
      <c r="F107" s="10" t="s">
        <v>63</v>
      </c>
      <c r="G107" s="11">
        <v>2018</v>
      </c>
      <c r="H107" s="11" t="s">
        <v>270</v>
      </c>
      <c r="I107" s="18">
        <v>1</v>
      </c>
      <c r="J107" s="18"/>
      <c r="K107" s="19">
        <v>1112</v>
      </c>
      <c r="L107" s="18"/>
      <c r="M107" s="20"/>
    </row>
    <row r="108" spans="1:13" s="3" customFormat="1" ht="34.5" customHeight="1">
      <c r="A108" s="10">
        <v>102</v>
      </c>
      <c r="B108" s="11" t="s">
        <v>160</v>
      </c>
      <c r="C108" s="11" t="s">
        <v>20</v>
      </c>
      <c r="D108" s="12"/>
      <c r="E108" s="11">
        <v>0.4</v>
      </c>
      <c r="F108" s="10" t="s">
        <v>63</v>
      </c>
      <c r="G108" s="11">
        <v>2018</v>
      </c>
      <c r="H108" s="11" t="s">
        <v>270</v>
      </c>
      <c r="I108" s="18">
        <v>1</v>
      </c>
      <c r="J108" s="18"/>
      <c r="K108" s="19">
        <v>1025</v>
      </c>
      <c r="L108" s="18"/>
      <c r="M108" s="20"/>
    </row>
    <row r="109" spans="1:13" s="3" customFormat="1" ht="34.5" customHeight="1">
      <c r="A109" s="10">
        <v>103</v>
      </c>
      <c r="B109" s="11" t="s">
        <v>161</v>
      </c>
      <c r="C109" s="11" t="s">
        <v>20</v>
      </c>
      <c r="D109" s="12"/>
      <c r="E109" s="11">
        <v>0.7</v>
      </c>
      <c r="F109" s="10" t="s">
        <v>57</v>
      </c>
      <c r="G109" s="11">
        <v>2018</v>
      </c>
      <c r="H109" s="11" t="s">
        <v>270</v>
      </c>
      <c r="I109" s="18">
        <v>1</v>
      </c>
      <c r="J109" s="18"/>
      <c r="K109" s="19">
        <v>820</v>
      </c>
      <c r="L109" s="18"/>
      <c r="M109" s="20"/>
    </row>
    <row r="110" spans="1:13" s="3" customFormat="1" ht="34.5" customHeight="1">
      <c r="A110" s="10">
        <v>104</v>
      </c>
      <c r="B110" s="11" t="s">
        <v>162</v>
      </c>
      <c r="C110" s="11" t="s">
        <v>20</v>
      </c>
      <c r="D110" s="12"/>
      <c r="E110" s="11">
        <v>0.6</v>
      </c>
      <c r="F110" s="10" t="s">
        <v>66</v>
      </c>
      <c r="G110" s="11">
        <v>2018</v>
      </c>
      <c r="H110" s="11" t="s">
        <v>270</v>
      </c>
      <c r="I110" s="18">
        <v>1</v>
      </c>
      <c r="J110" s="18"/>
      <c r="K110" s="19">
        <v>1000</v>
      </c>
      <c r="L110" s="18"/>
      <c r="M110" s="20"/>
    </row>
    <row r="111" spans="1:13" s="3" customFormat="1" ht="34.5" customHeight="1">
      <c r="A111" s="10">
        <v>105</v>
      </c>
      <c r="B111" s="11" t="s">
        <v>163</v>
      </c>
      <c r="C111" s="11" t="s">
        <v>20</v>
      </c>
      <c r="D111" s="12"/>
      <c r="E111" s="11">
        <v>1.7</v>
      </c>
      <c r="F111" s="10" t="s">
        <v>164</v>
      </c>
      <c r="G111" s="11">
        <v>2018</v>
      </c>
      <c r="H111" s="11" t="s">
        <v>270</v>
      </c>
      <c r="I111" s="18">
        <v>2</v>
      </c>
      <c r="J111" s="18">
        <v>2</v>
      </c>
      <c r="K111" s="19">
        <v>1256</v>
      </c>
      <c r="L111" s="19">
        <v>1256</v>
      </c>
      <c r="M111" s="20"/>
    </row>
    <row r="112" spans="1:13" s="3" customFormat="1" ht="34.5" customHeight="1">
      <c r="A112" s="10">
        <v>106</v>
      </c>
      <c r="B112" s="11" t="s">
        <v>165</v>
      </c>
      <c r="C112" s="11" t="s">
        <v>20</v>
      </c>
      <c r="D112" s="12"/>
      <c r="E112" s="11">
        <v>1.6</v>
      </c>
      <c r="F112" s="10" t="s">
        <v>89</v>
      </c>
      <c r="G112" s="11">
        <v>2018</v>
      </c>
      <c r="H112" s="11" t="s">
        <v>270</v>
      </c>
      <c r="I112" s="18">
        <v>2</v>
      </c>
      <c r="J112" s="18">
        <v>1</v>
      </c>
      <c r="K112" s="19">
        <v>620</v>
      </c>
      <c r="L112" s="19">
        <v>620</v>
      </c>
      <c r="M112" s="20"/>
    </row>
    <row r="113" spans="1:13" s="3" customFormat="1" ht="34.5" customHeight="1">
      <c r="A113" s="10">
        <v>107</v>
      </c>
      <c r="B113" s="22" t="s">
        <v>36</v>
      </c>
      <c r="C113" s="11" t="s">
        <v>20</v>
      </c>
      <c r="D113" s="12"/>
      <c r="E113" s="11">
        <v>1.5</v>
      </c>
      <c r="F113" s="10" t="s">
        <v>166</v>
      </c>
      <c r="G113" s="11">
        <v>2018</v>
      </c>
      <c r="H113" s="11" t="s">
        <v>270</v>
      </c>
      <c r="I113" s="18">
        <v>1</v>
      </c>
      <c r="J113" s="18">
        <v>1</v>
      </c>
      <c r="K113" s="19">
        <v>1215</v>
      </c>
      <c r="L113" s="19"/>
      <c r="M113" s="20"/>
    </row>
    <row r="114" spans="1:13" s="3" customFormat="1" ht="34.5" customHeight="1">
      <c r="A114" s="10">
        <v>108</v>
      </c>
      <c r="B114" s="11" t="s">
        <v>285</v>
      </c>
      <c r="C114" s="11" t="s">
        <v>20</v>
      </c>
      <c r="D114" s="12"/>
      <c r="E114" s="11">
        <v>1.25</v>
      </c>
      <c r="F114" s="10" t="s">
        <v>63</v>
      </c>
      <c r="G114" s="11">
        <v>2018</v>
      </c>
      <c r="H114" s="11" t="s">
        <v>270</v>
      </c>
      <c r="I114" s="18">
        <v>1</v>
      </c>
      <c r="J114" s="18"/>
      <c r="K114" s="19">
        <v>924</v>
      </c>
      <c r="L114" s="18"/>
      <c r="M114" s="20"/>
    </row>
    <row r="115" spans="1:13" s="3" customFormat="1" ht="34.5" customHeight="1">
      <c r="A115" s="10">
        <v>109</v>
      </c>
      <c r="B115" s="11" t="s">
        <v>33</v>
      </c>
      <c r="C115" s="11" t="s">
        <v>20</v>
      </c>
      <c r="D115" s="12"/>
      <c r="E115" s="11">
        <v>1.4</v>
      </c>
      <c r="F115" s="10" t="s">
        <v>66</v>
      </c>
      <c r="G115" s="11">
        <v>2018</v>
      </c>
      <c r="H115" s="11" t="s">
        <v>270</v>
      </c>
      <c r="I115" s="18">
        <v>1</v>
      </c>
      <c r="J115" s="18"/>
      <c r="K115" s="19">
        <v>948</v>
      </c>
      <c r="L115" s="18"/>
      <c r="M115" s="20"/>
    </row>
    <row r="116" spans="1:13" s="4" customFormat="1" ht="34.5" customHeight="1">
      <c r="A116" s="10">
        <v>110</v>
      </c>
      <c r="B116" s="11" t="s">
        <v>167</v>
      </c>
      <c r="C116" s="11" t="s">
        <v>20</v>
      </c>
      <c r="D116" s="12"/>
      <c r="E116" s="11">
        <v>2</v>
      </c>
      <c r="F116" s="10" t="s">
        <v>168</v>
      </c>
      <c r="G116" s="11">
        <v>2018</v>
      </c>
      <c r="H116" s="11" t="s">
        <v>270</v>
      </c>
      <c r="I116" s="18">
        <v>1</v>
      </c>
      <c r="J116" s="18"/>
      <c r="K116" s="19">
        <v>1280</v>
      </c>
      <c r="L116" s="18"/>
      <c r="M116" s="20"/>
    </row>
    <row r="117" spans="1:13" s="3" customFormat="1" ht="34.5" customHeight="1">
      <c r="A117" s="10">
        <v>111</v>
      </c>
      <c r="B117" s="11" t="s">
        <v>169</v>
      </c>
      <c r="C117" s="11" t="s">
        <v>20</v>
      </c>
      <c r="D117" s="12"/>
      <c r="E117" s="11">
        <v>1.08</v>
      </c>
      <c r="F117" s="10" t="s">
        <v>170</v>
      </c>
      <c r="G117" s="11">
        <v>2018</v>
      </c>
      <c r="H117" s="11" t="s">
        <v>270</v>
      </c>
      <c r="I117" s="18">
        <v>1</v>
      </c>
      <c r="J117" s="18"/>
      <c r="K117" s="19">
        <v>998</v>
      </c>
      <c r="L117" s="18"/>
      <c r="M117" s="20"/>
    </row>
    <row r="118" spans="1:13" s="3" customFormat="1" ht="34.5" customHeight="1">
      <c r="A118" s="10">
        <v>112</v>
      </c>
      <c r="B118" s="11" t="s">
        <v>172</v>
      </c>
      <c r="C118" s="11" t="s">
        <v>20</v>
      </c>
      <c r="D118" s="12"/>
      <c r="E118" s="11">
        <v>0.77</v>
      </c>
      <c r="F118" s="10" t="s">
        <v>168</v>
      </c>
      <c r="G118" s="11">
        <v>2018</v>
      </c>
      <c r="H118" s="11" t="s">
        <v>270</v>
      </c>
      <c r="I118" s="18">
        <v>1</v>
      </c>
      <c r="J118" s="18"/>
      <c r="K118" s="19">
        <v>1300</v>
      </c>
      <c r="L118" s="18"/>
      <c r="M118" s="20"/>
    </row>
    <row r="119" spans="1:13" s="3" customFormat="1" ht="34.5" customHeight="1">
      <c r="A119" s="10">
        <v>113</v>
      </c>
      <c r="B119" s="11" t="s">
        <v>173</v>
      </c>
      <c r="C119" s="11" t="s">
        <v>20</v>
      </c>
      <c r="D119" s="12"/>
      <c r="E119" s="11">
        <v>1.8</v>
      </c>
      <c r="F119" s="10" t="s">
        <v>168</v>
      </c>
      <c r="G119" s="11">
        <v>2018</v>
      </c>
      <c r="H119" s="11" t="s">
        <v>270</v>
      </c>
      <c r="I119" s="18">
        <v>1</v>
      </c>
      <c r="J119" s="18">
        <v>1</v>
      </c>
      <c r="K119" s="19">
        <v>988</v>
      </c>
      <c r="L119" s="19">
        <v>988</v>
      </c>
      <c r="M119" s="20"/>
    </row>
    <row r="120" spans="1:13" s="3" customFormat="1" ht="34.5" customHeight="1">
      <c r="A120" s="10">
        <v>114</v>
      </c>
      <c r="B120" s="11" t="s">
        <v>174</v>
      </c>
      <c r="C120" s="11" t="s">
        <v>20</v>
      </c>
      <c r="D120" s="12"/>
      <c r="E120" s="11">
        <v>2.15</v>
      </c>
      <c r="F120" s="10" t="s">
        <v>175</v>
      </c>
      <c r="G120" s="11">
        <v>2018</v>
      </c>
      <c r="H120" s="11" t="s">
        <v>270</v>
      </c>
      <c r="I120" s="18">
        <v>1</v>
      </c>
      <c r="J120" s="18">
        <v>1</v>
      </c>
      <c r="K120" s="19">
        <v>1300</v>
      </c>
      <c r="L120" s="19">
        <v>1300</v>
      </c>
      <c r="M120" s="20"/>
    </row>
    <row r="121" spans="1:13" s="4" customFormat="1" ht="34.5" customHeight="1">
      <c r="A121" s="10">
        <v>115</v>
      </c>
      <c r="B121" s="23" t="s">
        <v>176</v>
      </c>
      <c r="C121" s="24" t="s">
        <v>20</v>
      </c>
      <c r="D121" s="25"/>
      <c r="E121" s="20">
        <v>0.8</v>
      </c>
      <c r="F121" s="24" t="s">
        <v>71</v>
      </c>
      <c r="G121" s="11">
        <v>2018</v>
      </c>
      <c r="H121" s="11" t="s">
        <v>270</v>
      </c>
      <c r="I121" s="26">
        <v>1</v>
      </c>
      <c r="J121" s="26"/>
      <c r="K121" s="27">
        <v>948</v>
      </c>
      <c r="L121" s="19"/>
      <c r="M121" s="20"/>
    </row>
    <row r="122" spans="1:13" s="4" customFormat="1" ht="34.5" customHeight="1">
      <c r="A122" s="10">
        <v>116</v>
      </c>
      <c r="B122" s="23" t="s">
        <v>177</v>
      </c>
      <c r="C122" s="24" t="s">
        <v>20</v>
      </c>
      <c r="D122" s="25"/>
      <c r="E122" s="20">
        <v>2.5</v>
      </c>
      <c r="F122" s="24" t="s">
        <v>178</v>
      </c>
      <c r="G122" s="11">
        <v>2018</v>
      </c>
      <c r="H122" s="11" t="s">
        <v>270</v>
      </c>
      <c r="I122" s="26">
        <v>1</v>
      </c>
      <c r="J122" s="26"/>
      <c r="K122" s="27">
        <v>830</v>
      </c>
      <c r="L122" s="19"/>
      <c r="M122" s="20"/>
    </row>
    <row r="123" spans="1:13" s="3" customFormat="1" ht="34.5" customHeight="1">
      <c r="A123" s="10">
        <v>117</v>
      </c>
      <c r="B123" s="11" t="s">
        <v>179</v>
      </c>
      <c r="C123" s="11" t="s">
        <v>20</v>
      </c>
      <c r="D123" s="12"/>
      <c r="E123" s="11">
        <v>0.8</v>
      </c>
      <c r="F123" s="10" t="s">
        <v>97</v>
      </c>
      <c r="G123" s="11">
        <v>2018</v>
      </c>
      <c r="H123" s="11" t="s">
        <v>270</v>
      </c>
      <c r="I123" s="18">
        <v>1</v>
      </c>
      <c r="J123" s="18"/>
      <c r="K123" s="19">
        <v>712</v>
      </c>
      <c r="L123" s="18"/>
      <c r="M123" s="20"/>
    </row>
    <row r="124" spans="1:13" s="3" customFormat="1" ht="34.5" customHeight="1">
      <c r="A124" s="10">
        <v>118</v>
      </c>
      <c r="B124" s="11" t="s">
        <v>180</v>
      </c>
      <c r="C124" s="11" t="s">
        <v>20</v>
      </c>
      <c r="D124" s="12"/>
      <c r="E124" s="11">
        <v>0.7</v>
      </c>
      <c r="F124" s="10" t="s">
        <v>178</v>
      </c>
      <c r="G124" s="11">
        <v>2018</v>
      </c>
      <c r="H124" s="11" t="s">
        <v>270</v>
      </c>
      <c r="I124" s="18">
        <v>1</v>
      </c>
      <c r="J124" s="18"/>
      <c r="K124" s="19">
        <v>1848</v>
      </c>
      <c r="L124" s="18"/>
      <c r="M124" s="20"/>
    </row>
    <row r="125" spans="1:13" s="3" customFormat="1" ht="34.5" customHeight="1">
      <c r="A125" s="10">
        <v>119</v>
      </c>
      <c r="B125" s="11" t="s">
        <v>181</v>
      </c>
      <c r="C125" s="11" t="s">
        <v>20</v>
      </c>
      <c r="D125" s="12"/>
      <c r="E125" s="11">
        <v>0.5</v>
      </c>
      <c r="F125" s="10" t="s">
        <v>178</v>
      </c>
      <c r="G125" s="11">
        <v>2018</v>
      </c>
      <c r="H125" s="11" t="s">
        <v>270</v>
      </c>
      <c r="I125" s="18">
        <v>1</v>
      </c>
      <c r="J125" s="18"/>
      <c r="K125" s="19">
        <v>1560</v>
      </c>
      <c r="L125" s="18"/>
      <c r="M125" s="20"/>
    </row>
    <row r="126" spans="1:13" s="3" customFormat="1" ht="34.5" customHeight="1">
      <c r="A126" s="10">
        <v>120</v>
      </c>
      <c r="B126" s="11" t="s">
        <v>182</v>
      </c>
      <c r="C126" s="11" t="s">
        <v>20</v>
      </c>
      <c r="D126" s="12"/>
      <c r="E126" s="11">
        <v>0.5</v>
      </c>
      <c r="F126" s="10" t="s">
        <v>178</v>
      </c>
      <c r="G126" s="11">
        <v>2018</v>
      </c>
      <c r="H126" s="11" t="s">
        <v>270</v>
      </c>
      <c r="I126" s="18">
        <v>1</v>
      </c>
      <c r="J126" s="18"/>
      <c r="K126" s="19">
        <v>924</v>
      </c>
      <c r="L126" s="18"/>
      <c r="M126" s="20"/>
    </row>
    <row r="127" spans="1:13" s="3" customFormat="1" ht="34.5" customHeight="1">
      <c r="A127" s="10">
        <v>121</v>
      </c>
      <c r="B127" s="11" t="s">
        <v>183</v>
      </c>
      <c r="C127" s="11" t="s">
        <v>20</v>
      </c>
      <c r="D127" s="12"/>
      <c r="E127" s="11">
        <v>0.9</v>
      </c>
      <c r="F127" s="10" t="s">
        <v>178</v>
      </c>
      <c r="G127" s="11">
        <v>2018</v>
      </c>
      <c r="H127" s="11" t="s">
        <v>270</v>
      </c>
      <c r="I127" s="18">
        <v>1</v>
      </c>
      <c r="J127" s="18"/>
      <c r="K127" s="19">
        <v>1300</v>
      </c>
      <c r="L127" s="18"/>
      <c r="M127" s="20"/>
    </row>
    <row r="128" spans="1:13" s="3" customFormat="1" ht="34.5" customHeight="1">
      <c r="A128" s="10">
        <v>122</v>
      </c>
      <c r="B128" s="11" t="s">
        <v>184</v>
      </c>
      <c r="C128" s="11" t="s">
        <v>20</v>
      </c>
      <c r="D128" s="12"/>
      <c r="E128" s="11">
        <v>0.3</v>
      </c>
      <c r="F128" s="10" t="s">
        <v>60</v>
      </c>
      <c r="G128" s="11">
        <v>2018</v>
      </c>
      <c r="H128" s="11" t="s">
        <v>270</v>
      </c>
      <c r="I128" s="18">
        <v>1</v>
      </c>
      <c r="J128" s="18"/>
      <c r="K128" s="19">
        <v>830</v>
      </c>
      <c r="L128" s="18"/>
      <c r="M128" s="20"/>
    </row>
    <row r="129" spans="1:13" s="3" customFormat="1" ht="34.5" customHeight="1">
      <c r="A129" s="10">
        <v>123</v>
      </c>
      <c r="B129" s="11" t="s">
        <v>185</v>
      </c>
      <c r="C129" s="11" t="s">
        <v>20</v>
      </c>
      <c r="D129" s="12"/>
      <c r="E129" s="11">
        <v>1.6</v>
      </c>
      <c r="F129" s="10" t="s">
        <v>60</v>
      </c>
      <c r="G129" s="11">
        <v>2018</v>
      </c>
      <c r="H129" s="11" t="s">
        <v>270</v>
      </c>
      <c r="I129" s="18">
        <v>1</v>
      </c>
      <c r="J129" s="18"/>
      <c r="K129" s="19">
        <v>1018</v>
      </c>
      <c r="L129" s="18"/>
      <c r="M129" s="20"/>
    </row>
    <row r="130" spans="1:13" s="3" customFormat="1" ht="34.5" customHeight="1">
      <c r="A130" s="10">
        <v>124</v>
      </c>
      <c r="B130" s="11" t="s">
        <v>186</v>
      </c>
      <c r="C130" s="11" t="s">
        <v>20</v>
      </c>
      <c r="D130" s="12"/>
      <c r="E130" s="11">
        <v>0.4</v>
      </c>
      <c r="F130" s="10" t="s">
        <v>178</v>
      </c>
      <c r="G130" s="11">
        <v>2018</v>
      </c>
      <c r="H130" s="11" t="s">
        <v>270</v>
      </c>
      <c r="I130" s="18">
        <v>1</v>
      </c>
      <c r="J130" s="18"/>
      <c r="K130" s="19">
        <v>1100</v>
      </c>
      <c r="L130" s="18"/>
      <c r="M130" s="20"/>
    </row>
    <row r="131" spans="1:13" s="3" customFormat="1" ht="34.5" customHeight="1">
      <c r="A131" s="10">
        <v>125</v>
      </c>
      <c r="B131" s="11" t="s">
        <v>187</v>
      </c>
      <c r="C131" s="11" t="s">
        <v>20</v>
      </c>
      <c r="D131" s="12"/>
      <c r="E131" s="11">
        <v>0.4</v>
      </c>
      <c r="F131" s="10" t="s">
        <v>74</v>
      </c>
      <c r="G131" s="11">
        <v>2018</v>
      </c>
      <c r="H131" s="11" t="s">
        <v>270</v>
      </c>
      <c r="I131" s="18">
        <v>1</v>
      </c>
      <c r="J131" s="18"/>
      <c r="K131" s="19">
        <v>1889</v>
      </c>
      <c r="L131" s="18"/>
      <c r="M131" s="20"/>
    </row>
    <row r="132" spans="1:13" s="3" customFormat="1" ht="34.5" customHeight="1">
      <c r="A132" s="10">
        <v>126</v>
      </c>
      <c r="B132" s="11" t="s">
        <v>188</v>
      </c>
      <c r="C132" s="11" t="s">
        <v>20</v>
      </c>
      <c r="D132" s="12"/>
      <c r="E132" s="11">
        <v>0.4</v>
      </c>
      <c r="F132" s="10" t="s">
        <v>178</v>
      </c>
      <c r="G132" s="11">
        <v>2018</v>
      </c>
      <c r="H132" s="11" t="s">
        <v>270</v>
      </c>
      <c r="I132" s="18">
        <v>1</v>
      </c>
      <c r="J132" s="18"/>
      <c r="K132" s="19">
        <v>847</v>
      </c>
      <c r="L132" s="18"/>
      <c r="M132" s="20"/>
    </row>
    <row r="133" spans="1:13" s="3" customFormat="1" ht="34.5" customHeight="1">
      <c r="A133" s="10">
        <v>127</v>
      </c>
      <c r="B133" s="11" t="s">
        <v>189</v>
      </c>
      <c r="C133" s="11" t="s">
        <v>20</v>
      </c>
      <c r="D133" s="12"/>
      <c r="E133" s="11">
        <v>1</v>
      </c>
      <c r="F133" s="10" t="s">
        <v>178</v>
      </c>
      <c r="G133" s="11">
        <v>2018</v>
      </c>
      <c r="H133" s="11" t="s">
        <v>270</v>
      </c>
      <c r="I133" s="18">
        <v>1</v>
      </c>
      <c r="J133" s="18"/>
      <c r="K133" s="19">
        <v>1405</v>
      </c>
      <c r="L133" s="18"/>
      <c r="M133" s="20"/>
    </row>
    <row r="134" spans="1:13" s="3" customFormat="1" ht="34.5" customHeight="1">
      <c r="A134" s="10">
        <v>128</v>
      </c>
      <c r="B134" s="11" t="s">
        <v>190</v>
      </c>
      <c r="C134" s="11" t="s">
        <v>20</v>
      </c>
      <c r="D134" s="12"/>
      <c r="E134" s="11">
        <v>1.7</v>
      </c>
      <c r="F134" s="10" t="s">
        <v>191</v>
      </c>
      <c r="G134" s="11">
        <v>2018</v>
      </c>
      <c r="H134" s="11" t="s">
        <v>270</v>
      </c>
      <c r="I134" s="18">
        <v>1</v>
      </c>
      <c r="J134" s="18"/>
      <c r="K134" s="19">
        <v>1018</v>
      </c>
      <c r="L134" s="18"/>
      <c r="M134" s="20"/>
    </row>
    <row r="135" spans="1:13" s="3" customFormat="1" ht="34.5" customHeight="1">
      <c r="A135" s="10">
        <v>129</v>
      </c>
      <c r="B135" s="11" t="s">
        <v>192</v>
      </c>
      <c r="C135" s="11" t="s">
        <v>20</v>
      </c>
      <c r="D135" s="12"/>
      <c r="E135" s="11">
        <v>1.6</v>
      </c>
      <c r="F135" s="10" t="s">
        <v>97</v>
      </c>
      <c r="G135" s="11">
        <v>2018</v>
      </c>
      <c r="H135" s="11" t="s">
        <v>270</v>
      </c>
      <c r="I135" s="18">
        <v>1</v>
      </c>
      <c r="J135" s="18"/>
      <c r="K135" s="19">
        <v>1100</v>
      </c>
      <c r="L135" s="18"/>
      <c r="M135" s="20"/>
    </row>
    <row r="136" spans="1:13" s="3" customFormat="1" ht="34.5" customHeight="1">
      <c r="A136" s="10">
        <v>130</v>
      </c>
      <c r="B136" s="11" t="s">
        <v>193</v>
      </c>
      <c r="C136" s="11" t="s">
        <v>20</v>
      </c>
      <c r="D136" s="12"/>
      <c r="E136" s="11">
        <v>1.3</v>
      </c>
      <c r="F136" s="10" t="s">
        <v>155</v>
      </c>
      <c r="G136" s="11">
        <v>2018</v>
      </c>
      <c r="H136" s="11" t="s">
        <v>270</v>
      </c>
      <c r="I136" s="18">
        <v>1</v>
      </c>
      <c r="J136" s="18"/>
      <c r="K136" s="19">
        <v>1150</v>
      </c>
      <c r="L136" s="18"/>
      <c r="M136" s="20"/>
    </row>
    <row r="137" spans="1:13" s="3" customFormat="1" ht="34.5" customHeight="1">
      <c r="A137" s="10">
        <v>131</v>
      </c>
      <c r="B137" s="11" t="s">
        <v>194</v>
      </c>
      <c r="C137" s="11" t="s">
        <v>20</v>
      </c>
      <c r="D137" s="12"/>
      <c r="E137" s="11">
        <v>1.1</v>
      </c>
      <c r="F137" s="10" t="s">
        <v>60</v>
      </c>
      <c r="G137" s="11">
        <v>2018</v>
      </c>
      <c r="H137" s="11" t="s">
        <v>270</v>
      </c>
      <c r="I137" s="18">
        <v>1</v>
      </c>
      <c r="J137" s="18"/>
      <c r="K137" s="19">
        <v>740</v>
      </c>
      <c r="L137" s="18"/>
      <c r="M137" s="20"/>
    </row>
    <row r="138" spans="1:13" s="4" customFormat="1" ht="34.5" customHeight="1">
      <c r="A138" s="10">
        <v>132</v>
      </c>
      <c r="B138" s="11" t="s">
        <v>195</v>
      </c>
      <c r="C138" s="11" t="s">
        <v>20</v>
      </c>
      <c r="D138" s="12"/>
      <c r="E138" s="11">
        <v>1.5</v>
      </c>
      <c r="F138" s="10" t="s">
        <v>178</v>
      </c>
      <c r="G138" s="11">
        <v>2018</v>
      </c>
      <c r="H138" s="11" t="s">
        <v>270</v>
      </c>
      <c r="I138" s="18"/>
      <c r="J138" s="18"/>
      <c r="K138" s="19"/>
      <c r="L138" s="18"/>
      <c r="M138" s="20"/>
    </row>
    <row r="139" spans="1:13" s="3" customFormat="1" ht="34.5" customHeight="1">
      <c r="A139" s="10">
        <v>133</v>
      </c>
      <c r="B139" s="11" t="s">
        <v>196</v>
      </c>
      <c r="C139" s="11" t="s">
        <v>20</v>
      </c>
      <c r="D139" s="12"/>
      <c r="E139" s="11">
        <v>2.1</v>
      </c>
      <c r="F139" s="10" t="s">
        <v>155</v>
      </c>
      <c r="G139" s="11">
        <v>2018</v>
      </c>
      <c r="H139" s="11" t="s">
        <v>270</v>
      </c>
      <c r="I139" s="18">
        <v>1</v>
      </c>
      <c r="J139" s="18"/>
      <c r="K139" s="19">
        <v>1107</v>
      </c>
      <c r="L139" s="18"/>
      <c r="M139" s="20"/>
    </row>
    <row r="140" spans="1:13" s="3" customFormat="1" ht="34.5" customHeight="1">
      <c r="A140" s="10">
        <v>134</v>
      </c>
      <c r="B140" s="11" t="s">
        <v>197</v>
      </c>
      <c r="C140" s="11" t="s">
        <v>20</v>
      </c>
      <c r="D140" s="12"/>
      <c r="E140" s="11">
        <v>0.7</v>
      </c>
      <c r="F140" s="10" t="s">
        <v>178</v>
      </c>
      <c r="G140" s="11">
        <v>2018</v>
      </c>
      <c r="H140" s="11" t="s">
        <v>270</v>
      </c>
      <c r="I140" s="18">
        <v>1</v>
      </c>
      <c r="J140" s="18"/>
      <c r="K140" s="19">
        <v>1266</v>
      </c>
      <c r="L140" s="18"/>
      <c r="M140" s="20"/>
    </row>
    <row r="141" spans="1:13" s="3" customFormat="1" ht="34.5" customHeight="1">
      <c r="A141" s="10">
        <v>135</v>
      </c>
      <c r="B141" s="11" t="s">
        <v>198</v>
      </c>
      <c r="C141" s="11" t="s">
        <v>20</v>
      </c>
      <c r="D141" s="12"/>
      <c r="E141" s="11">
        <v>2.2</v>
      </c>
      <c r="F141" s="10" t="s">
        <v>199</v>
      </c>
      <c r="G141" s="11">
        <v>2018</v>
      </c>
      <c r="H141" s="11" t="s">
        <v>270</v>
      </c>
      <c r="I141" s="18">
        <v>1</v>
      </c>
      <c r="J141" s="18"/>
      <c r="K141" s="19">
        <v>930</v>
      </c>
      <c r="L141" s="18"/>
      <c r="M141" s="20"/>
    </row>
    <row r="142" spans="1:13" s="3" customFormat="1" ht="34.5" customHeight="1">
      <c r="A142" s="10">
        <v>136</v>
      </c>
      <c r="B142" s="11" t="s">
        <v>200</v>
      </c>
      <c r="C142" s="11" t="s">
        <v>20</v>
      </c>
      <c r="D142" s="12"/>
      <c r="E142" s="11">
        <v>2</v>
      </c>
      <c r="F142" s="10" t="s">
        <v>201</v>
      </c>
      <c r="G142" s="11">
        <v>2018</v>
      </c>
      <c r="H142" s="11" t="s">
        <v>270</v>
      </c>
      <c r="I142" s="18">
        <v>2</v>
      </c>
      <c r="J142" s="18">
        <v>2</v>
      </c>
      <c r="K142" s="19">
        <v>1860</v>
      </c>
      <c r="L142" s="19">
        <v>1860</v>
      </c>
      <c r="M142" s="20"/>
    </row>
    <row r="143" spans="1:13" s="3" customFormat="1" ht="34.5" customHeight="1">
      <c r="A143" s="10">
        <v>137</v>
      </c>
      <c r="B143" s="11" t="s">
        <v>202</v>
      </c>
      <c r="C143" s="11" t="s">
        <v>20</v>
      </c>
      <c r="D143" s="12"/>
      <c r="E143" s="11">
        <v>0.7</v>
      </c>
      <c r="F143" s="10" t="s">
        <v>178</v>
      </c>
      <c r="G143" s="11">
        <v>2018</v>
      </c>
      <c r="H143" s="11" t="s">
        <v>270</v>
      </c>
      <c r="I143" s="18">
        <v>1</v>
      </c>
      <c r="J143" s="18"/>
      <c r="K143" s="19">
        <v>1068</v>
      </c>
      <c r="L143" s="19">
        <v>327</v>
      </c>
      <c r="M143" s="20"/>
    </row>
    <row r="144" spans="1:13" s="3" customFormat="1" ht="34.5" customHeight="1">
      <c r="A144" s="10">
        <v>138</v>
      </c>
      <c r="B144" s="11" t="s">
        <v>203</v>
      </c>
      <c r="C144" s="11" t="s">
        <v>20</v>
      </c>
      <c r="D144" s="12"/>
      <c r="E144" s="11">
        <v>1.5</v>
      </c>
      <c r="F144" s="10" t="s">
        <v>155</v>
      </c>
      <c r="G144" s="11">
        <v>2018</v>
      </c>
      <c r="H144" s="11" t="s">
        <v>270</v>
      </c>
      <c r="I144" s="18">
        <v>1</v>
      </c>
      <c r="J144" s="18">
        <v>1</v>
      </c>
      <c r="K144" s="19">
        <v>958</v>
      </c>
      <c r="L144" s="19">
        <v>958</v>
      </c>
      <c r="M144" s="20"/>
    </row>
    <row r="145" spans="1:13" s="3" customFormat="1" ht="34.5" customHeight="1">
      <c r="A145" s="10">
        <v>139</v>
      </c>
      <c r="B145" s="11" t="s">
        <v>204</v>
      </c>
      <c r="C145" s="11" t="s">
        <v>20</v>
      </c>
      <c r="D145" s="12"/>
      <c r="E145" s="11">
        <v>1.85</v>
      </c>
      <c r="F145" s="10" t="s">
        <v>205</v>
      </c>
      <c r="G145" s="11">
        <v>2018</v>
      </c>
      <c r="H145" s="11" t="s">
        <v>270</v>
      </c>
      <c r="I145" s="18">
        <v>1</v>
      </c>
      <c r="J145" s="18"/>
      <c r="K145" s="19">
        <v>889</v>
      </c>
      <c r="L145" s="18"/>
      <c r="M145" s="20"/>
    </row>
    <row r="146" spans="1:13" s="3" customFormat="1" ht="34.5" customHeight="1">
      <c r="A146" s="10">
        <v>140</v>
      </c>
      <c r="B146" s="11" t="s">
        <v>206</v>
      </c>
      <c r="C146" s="11" t="s">
        <v>20</v>
      </c>
      <c r="D146" s="12"/>
      <c r="E146" s="11">
        <v>2.53</v>
      </c>
      <c r="F146" s="10" t="s">
        <v>207</v>
      </c>
      <c r="G146" s="11">
        <v>2018</v>
      </c>
      <c r="H146" s="11" t="s">
        <v>270</v>
      </c>
      <c r="I146" s="18">
        <v>1</v>
      </c>
      <c r="J146" s="18"/>
      <c r="K146" s="19">
        <v>1100</v>
      </c>
      <c r="L146" s="18"/>
      <c r="M146" s="20"/>
    </row>
    <row r="147" spans="1:13" s="3" customFormat="1" ht="34.5" customHeight="1">
      <c r="A147" s="10">
        <v>141</v>
      </c>
      <c r="B147" s="11" t="s">
        <v>208</v>
      </c>
      <c r="C147" s="11" t="s">
        <v>20</v>
      </c>
      <c r="D147" s="12"/>
      <c r="E147" s="11">
        <v>0.8</v>
      </c>
      <c r="F147" s="10" t="s">
        <v>74</v>
      </c>
      <c r="G147" s="11">
        <v>2018</v>
      </c>
      <c r="H147" s="11" t="s">
        <v>270</v>
      </c>
      <c r="I147" s="18">
        <v>1</v>
      </c>
      <c r="J147" s="18"/>
      <c r="K147" s="19">
        <v>770</v>
      </c>
      <c r="L147" s="18"/>
      <c r="M147" s="20"/>
    </row>
    <row r="148" spans="1:13" s="4" customFormat="1" ht="34.5" customHeight="1">
      <c r="A148" s="10">
        <v>142</v>
      </c>
      <c r="B148" s="11" t="s">
        <v>209</v>
      </c>
      <c r="C148" s="11" t="s">
        <v>20</v>
      </c>
      <c r="D148" s="12"/>
      <c r="E148" s="11">
        <v>1.1</v>
      </c>
      <c r="F148" s="11" t="s">
        <v>71</v>
      </c>
      <c r="G148" s="11">
        <v>2018</v>
      </c>
      <c r="H148" s="11" t="s">
        <v>270</v>
      </c>
      <c r="I148" s="18">
        <v>1</v>
      </c>
      <c r="J148" s="18"/>
      <c r="K148" s="19"/>
      <c r="L148" s="18"/>
      <c r="M148" s="20"/>
    </row>
    <row r="149" spans="1:13" s="3" customFormat="1" ht="34.5" customHeight="1">
      <c r="A149" s="10">
        <v>143</v>
      </c>
      <c r="B149" s="11" t="s">
        <v>210</v>
      </c>
      <c r="C149" s="11" t="s">
        <v>20</v>
      </c>
      <c r="D149" s="12"/>
      <c r="E149" s="11">
        <v>7.5</v>
      </c>
      <c r="F149" s="10" t="s">
        <v>211</v>
      </c>
      <c r="G149" s="11">
        <v>2018</v>
      </c>
      <c r="H149" s="11" t="s">
        <v>270</v>
      </c>
      <c r="I149" s="18">
        <v>3</v>
      </c>
      <c r="J149" s="18"/>
      <c r="K149" s="19">
        <v>5491</v>
      </c>
      <c r="L149" s="19"/>
      <c r="M149" s="20"/>
    </row>
    <row r="150" spans="1:13" s="3" customFormat="1" ht="34.5" customHeight="1">
      <c r="A150" s="10">
        <v>144</v>
      </c>
      <c r="B150" s="11" t="s">
        <v>212</v>
      </c>
      <c r="C150" s="11" t="s">
        <v>20</v>
      </c>
      <c r="D150" s="12"/>
      <c r="E150" s="11">
        <v>0.45</v>
      </c>
      <c r="F150" s="10" t="s">
        <v>155</v>
      </c>
      <c r="G150" s="11">
        <v>2018</v>
      </c>
      <c r="H150" s="11" t="s">
        <v>270</v>
      </c>
      <c r="I150" s="18">
        <v>1</v>
      </c>
      <c r="J150" s="18"/>
      <c r="K150" s="19">
        <v>687</v>
      </c>
      <c r="L150" s="18"/>
      <c r="M150" s="20"/>
    </row>
    <row r="151" spans="1:13" s="3" customFormat="1" ht="34.5" customHeight="1">
      <c r="A151" s="10">
        <v>145</v>
      </c>
      <c r="B151" s="11" t="s">
        <v>213</v>
      </c>
      <c r="C151" s="11" t="s">
        <v>20</v>
      </c>
      <c r="D151" s="12"/>
      <c r="E151" s="11">
        <v>1.7</v>
      </c>
      <c r="F151" s="10" t="s">
        <v>214</v>
      </c>
      <c r="G151" s="11">
        <v>2018</v>
      </c>
      <c r="H151" s="11" t="s">
        <v>270</v>
      </c>
      <c r="I151" s="18">
        <v>1</v>
      </c>
      <c r="J151" s="18"/>
      <c r="K151" s="19">
        <v>820</v>
      </c>
      <c r="L151" s="18"/>
      <c r="M151" s="20"/>
    </row>
    <row r="152" spans="1:13" s="3" customFormat="1" ht="34.5" customHeight="1">
      <c r="A152" s="10">
        <v>146</v>
      </c>
      <c r="B152" s="11" t="s">
        <v>215</v>
      </c>
      <c r="C152" s="11" t="s">
        <v>20</v>
      </c>
      <c r="D152" s="12"/>
      <c r="E152" s="11">
        <v>1</v>
      </c>
      <c r="F152" s="10" t="s">
        <v>216</v>
      </c>
      <c r="G152" s="11">
        <v>2018</v>
      </c>
      <c r="H152" s="11" t="s">
        <v>270</v>
      </c>
      <c r="I152" s="18">
        <v>1</v>
      </c>
      <c r="J152" s="18"/>
      <c r="K152" s="19">
        <v>1000</v>
      </c>
      <c r="L152" s="18"/>
      <c r="M152" s="20"/>
    </row>
    <row r="153" spans="1:13" s="3" customFormat="1" ht="34.5" customHeight="1">
      <c r="A153" s="10">
        <v>147</v>
      </c>
      <c r="B153" s="11" t="s">
        <v>217</v>
      </c>
      <c r="C153" s="11" t="s">
        <v>20</v>
      </c>
      <c r="D153" s="12"/>
      <c r="E153" s="11">
        <v>2.4</v>
      </c>
      <c r="F153" s="10" t="s">
        <v>218</v>
      </c>
      <c r="G153" s="11">
        <v>2018</v>
      </c>
      <c r="H153" s="11" t="s">
        <v>270</v>
      </c>
      <c r="I153" s="18">
        <v>1</v>
      </c>
      <c r="J153" s="18"/>
      <c r="K153" s="19">
        <v>856</v>
      </c>
      <c r="L153" s="18"/>
      <c r="M153" s="20"/>
    </row>
    <row r="154" spans="1:13" s="3" customFormat="1" ht="34.5" customHeight="1">
      <c r="A154" s="10">
        <v>148</v>
      </c>
      <c r="B154" s="11" t="s">
        <v>219</v>
      </c>
      <c r="C154" s="11" t="s">
        <v>20</v>
      </c>
      <c r="D154" s="12"/>
      <c r="E154" s="11">
        <v>1</v>
      </c>
      <c r="F154" s="10" t="s">
        <v>220</v>
      </c>
      <c r="G154" s="11">
        <v>2018</v>
      </c>
      <c r="H154" s="11" t="s">
        <v>270</v>
      </c>
      <c r="I154" s="18">
        <v>1</v>
      </c>
      <c r="J154" s="18"/>
      <c r="K154" s="19">
        <v>1215</v>
      </c>
      <c r="L154" s="18"/>
      <c r="M154" s="20"/>
    </row>
    <row r="155" spans="1:13" s="3" customFormat="1" ht="34.5" customHeight="1">
      <c r="A155" s="10">
        <v>149</v>
      </c>
      <c r="B155" s="11" t="s">
        <v>221</v>
      </c>
      <c r="C155" s="11" t="s">
        <v>20</v>
      </c>
      <c r="D155" s="12"/>
      <c r="E155" s="11">
        <v>0.5</v>
      </c>
      <c r="F155" s="11" t="s">
        <v>71</v>
      </c>
      <c r="G155" s="11">
        <v>2018</v>
      </c>
      <c r="H155" s="11" t="s">
        <v>270</v>
      </c>
      <c r="I155" s="18">
        <v>1</v>
      </c>
      <c r="J155" s="18"/>
      <c r="K155" s="19">
        <v>659</v>
      </c>
      <c r="L155" s="18"/>
      <c r="M155" s="20"/>
    </row>
    <row r="156" spans="1:13" s="3" customFormat="1" ht="34.5" customHeight="1">
      <c r="A156" s="10">
        <v>150</v>
      </c>
      <c r="B156" s="11" t="s">
        <v>222</v>
      </c>
      <c r="C156" s="11" t="s">
        <v>20</v>
      </c>
      <c r="D156" s="12"/>
      <c r="E156" s="11">
        <v>2</v>
      </c>
      <c r="F156" s="10" t="s">
        <v>223</v>
      </c>
      <c r="G156" s="11">
        <v>2018</v>
      </c>
      <c r="H156" s="11" t="s">
        <v>270</v>
      </c>
      <c r="I156" s="18">
        <v>1</v>
      </c>
      <c r="J156" s="18"/>
      <c r="K156" s="19">
        <v>866</v>
      </c>
      <c r="L156" s="18"/>
      <c r="M156" s="20"/>
    </row>
    <row r="157" spans="1:13" s="3" customFormat="1" ht="34.5" customHeight="1">
      <c r="A157" s="10">
        <v>151</v>
      </c>
      <c r="B157" s="11" t="s">
        <v>224</v>
      </c>
      <c r="C157" s="11" t="s">
        <v>20</v>
      </c>
      <c r="D157" s="12"/>
      <c r="E157" s="11">
        <v>0.5</v>
      </c>
      <c r="F157" s="10" t="s">
        <v>130</v>
      </c>
      <c r="G157" s="11">
        <v>2018</v>
      </c>
      <c r="H157" s="11" t="s">
        <v>270</v>
      </c>
      <c r="I157" s="18">
        <v>1</v>
      </c>
      <c r="J157" s="18"/>
      <c r="K157" s="19">
        <v>1011</v>
      </c>
      <c r="L157" s="18"/>
      <c r="M157" s="20"/>
    </row>
    <row r="158" spans="1:13" s="3" customFormat="1" ht="34.5" customHeight="1">
      <c r="A158" s="10">
        <v>152</v>
      </c>
      <c r="B158" s="11" t="s">
        <v>225</v>
      </c>
      <c r="C158" s="11" t="s">
        <v>20</v>
      </c>
      <c r="D158" s="12"/>
      <c r="E158" s="11">
        <v>2</v>
      </c>
      <c r="F158" s="10" t="s">
        <v>226</v>
      </c>
      <c r="G158" s="11">
        <v>2018</v>
      </c>
      <c r="H158" s="11" t="s">
        <v>270</v>
      </c>
      <c r="I158" s="18">
        <v>1</v>
      </c>
      <c r="J158" s="18"/>
      <c r="K158" s="19">
        <v>1460</v>
      </c>
      <c r="L158" s="18"/>
      <c r="M158" s="20"/>
    </row>
    <row r="159" spans="1:13" s="4" customFormat="1" ht="34.5" customHeight="1">
      <c r="A159" s="10">
        <v>153</v>
      </c>
      <c r="B159" s="11" t="s">
        <v>227</v>
      </c>
      <c r="C159" s="11" t="s">
        <v>20</v>
      </c>
      <c r="D159" s="12"/>
      <c r="E159" s="11">
        <v>1.4</v>
      </c>
      <c r="F159" s="10" t="s">
        <v>71</v>
      </c>
      <c r="G159" s="11">
        <v>2018</v>
      </c>
      <c r="H159" s="11" t="s">
        <v>270</v>
      </c>
      <c r="I159" s="18"/>
      <c r="J159" s="18"/>
      <c r="K159" s="19"/>
      <c r="L159" s="18"/>
      <c r="M159" s="20"/>
    </row>
    <row r="160" spans="1:13" s="3" customFormat="1" ht="34.5" customHeight="1">
      <c r="A160" s="10">
        <v>154</v>
      </c>
      <c r="B160" s="11" t="s">
        <v>228</v>
      </c>
      <c r="C160" s="11" t="s">
        <v>20</v>
      </c>
      <c r="D160" s="12"/>
      <c r="E160" s="11">
        <v>1.3</v>
      </c>
      <c r="F160" s="10" t="s">
        <v>74</v>
      </c>
      <c r="G160" s="11">
        <v>2018</v>
      </c>
      <c r="H160" s="11" t="s">
        <v>270</v>
      </c>
      <c r="I160" s="18">
        <v>2</v>
      </c>
      <c r="J160" s="18">
        <v>1</v>
      </c>
      <c r="K160" s="19">
        <v>2112</v>
      </c>
      <c r="L160" s="18">
        <v>1001</v>
      </c>
      <c r="M160" s="20"/>
    </row>
    <row r="161" spans="1:13" s="3" customFormat="1" ht="34.5" customHeight="1">
      <c r="A161" s="10">
        <v>155</v>
      </c>
      <c r="B161" s="11" t="s">
        <v>229</v>
      </c>
      <c r="C161" s="11" t="s">
        <v>20</v>
      </c>
      <c r="D161" s="12"/>
      <c r="E161" s="11">
        <v>0.72</v>
      </c>
      <c r="F161" s="10" t="s">
        <v>223</v>
      </c>
      <c r="G161" s="11">
        <v>2018</v>
      </c>
      <c r="H161" s="11" t="s">
        <v>270</v>
      </c>
      <c r="I161" s="18">
        <v>1</v>
      </c>
      <c r="J161" s="18"/>
      <c r="K161" s="19">
        <v>926</v>
      </c>
      <c r="L161" s="18"/>
      <c r="M161" s="20"/>
    </row>
    <row r="162" spans="1:13" s="3" customFormat="1" ht="34.5" customHeight="1">
      <c r="A162" s="10">
        <v>156</v>
      </c>
      <c r="B162" s="11" t="s">
        <v>230</v>
      </c>
      <c r="C162" s="11" t="s">
        <v>20</v>
      </c>
      <c r="D162" s="12"/>
      <c r="E162" s="11">
        <v>1.62</v>
      </c>
      <c r="F162" s="10" t="s">
        <v>223</v>
      </c>
      <c r="G162" s="11">
        <v>2018</v>
      </c>
      <c r="H162" s="11" t="s">
        <v>270</v>
      </c>
      <c r="I162" s="18">
        <v>1</v>
      </c>
      <c r="J162" s="18"/>
      <c r="K162" s="19">
        <v>1190</v>
      </c>
      <c r="L162" s="18"/>
      <c r="M162" s="20"/>
    </row>
    <row r="163" spans="1:13" s="3" customFormat="1" ht="34.5" customHeight="1">
      <c r="A163" s="10">
        <v>157</v>
      </c>
      <c r="B163" s="11" t="s">
        <v>231</v>
      </c>
      <c r="C163" s="11" t="s">
        <v>20</v>
      </c>
      <c r="D163" s="12"/>
      <c r="E163" s="11">
        <v>1.5</v>
      </c>
      <c r="F163" s="10" t="s">
        <v>223</v>
      </c>
      <c r="G163" s="11">
        <v>2018</v>
      </c>
      <c r="H163" s="11" t="s">
        <v>270</v>
      </c>
      <c r="I163" s="18">
        <v>1</v>
      </c>
      <c r="J163" s="18">
        <v>1</v>
      </c>
      <c r="K163" s="19">
        <v>890</v>
      </c>
      <c r="L163" s="19">
        <v>890</v>
      </c>
      <c r="M163" s="20"/>
    </row>
    <row r="164" spans="1:13" s="3" customFormat="1" ht="34.5" customHeight="1">
      <c r="A164" s="10">
        <v>158</v>
      </c>
      <c r="B164" s="11" t="s">
        <v>232</v>
      </c>
      <c r="C164" s="11" t="s">
        <v>20</v>
      </c>
      <c r="D164" s="12"/>
      <c r="E164" s="11">
        <v>1.3</v>
      </c>
      <c r="F164" s="10" t="s">
        <v>223</v>
      </c>
      <c r="G164" s="11">
        <v>2018</v>
      </c>
      <c r="H164" s="11" t="s">
        <v>270</v>
      </c>
      <c r="I164" s="18">
        <v>1</v>
      </c>
      <c r="J164" s="18"/>
      <c r="K164" s="19">
        <v>1537</v>
      </c>
      <c r="L164" s="18"/>
      <c r="M164" s="20"/>
    </row>
    <row r="165" spans="1:13" s="3" customFormat="1" ht="34.5" customHeight="1">
      <c r="A165" s="10">
        <v>159</v>
      </c>
      <c r="B165" s="11" t="s">
        <v>233</v>
      </c>
      <c r="C165" s="11" t="s">
        <v>20</v>
      </c>
      <c r="D165" s="12"/>
      <c r="E165" s="11">
        <v>1.2</v>
      </c>
      <c r="F165" s="10" t="s">
        <v>223</v>
      </c>
      <c r="G165" s="11">
        <v>2018</v>
      </c>
      <c r="H165" s="11" t="s">
        <v>270</v>
      </c>
      <c r="I165" s="18">
        <v>1</v>
      </c>
      <c r="J165" s="18"/>
      <c r="K165" s="19">
        <v>1000</v>
      </c>
      <c r="L165" s="18"/>
      <c r="M165" s="20"/>
    </row>
    <row r="166" spans="1:13" s="3" customFormat="1" ht="34.5" customHeight="1">
      <c r="A166" s="10">
        <v>160</v>
      </c>
      <c r="B166" s="11" t="s">
        <v>234</v>
      </c>
      <c r="C166" s="11" t="s">
        <v>20</v>
      </c>
      <c r="D166" s="12"/>
      <c r="E166" s="11">
        <v>1</v>
      </c>
      <c r="F166" s="10" t="s">
        <v>74</v>
      </c>
      <c r="G166" s="11">
        <v>2018</v>
      </c>
      <c r="H166" s="11" t="s">
        <v>270</v>
      </c>
      <c r="I166" s="18">
        <v>1</v>
      </c>
      <c r="J166" s="18"/>
      <c r="K166" s="19">
        <v>1206</v>
      </c>
      <c r="L166" s="18"/>
      <c r="M166" s="20"/>
    </row>
    <row r="167" spans="1:13" s="3" customFormat="1" ht="34.5" customHeight="1">
      <c r="A167" s="10">
        <v>161</v>
      </c>
      <c r="B167" s="11" t="s">
        <v>235</v>
      </c>
      <c r="C167" s="11" t="s">
        <v>20</v>
      </c>
      <c r="D167" s="12"/>
      <c r="E167" s="11">
        <v>0.5</v>
      </c>
      <c r="F167" s="10" t="s">
        <v>74</v>
      </c>
      <c r="G167" s="11">
        <v>2018</v>
      </c>
      <c r="H167" s="11" t="s">
        <v>270</v>
      </c>
      <c r="I167" s="18">
        <v>1</v>
      </c>
      <c r="J167" s="18"/>
      <c r="K167" s="19">
        <v>1336</v>
      </c>
      <c r="L167" s="18"/>
      <c r="M167" s="20"/>
    </row>
    <row r="168" spans="1:13" s="3" customFormat="1" ht="34.5" customHeight="1">
      <c r="A168" s="10">
        <v>162</v>
      </c>
      <c r="B168" s="11" t="s">
        <v>235</v>
      </c>
      <c r="C168" s="11" t="s">
        <v>20</v>
      </c>
      <c r="D168" s="12"/>
      <c r="E168" s="11">
        <v>0.48</v>
      </c>
      <c r="F168" s="11" t="s">
        <v>74</v>
      </c>
      <c r="G168" s="11">
        <v>2018</v>
      </c>
      <c r="H168" s="11" t="s">
        <v>270</v>
      </c>
      <c r="I168" s="18">
        <v>1</v>
      </c>
      <c r="J168" s="18"/>
      <c r="K168" s="19"/>
      <c r="L168" s="18"/>
      <c r="M168" s="20"/>
    </row>
    <row r="169" spans="1:13" s="3" customFormat="1" ht="34.5" customHeight="1">
      <c r="A169" s="10">
        <v>163</v>
      </c>
      <c r="B169" s="11" t="s">
        <v>236</v>
      </c>
      <c r="C169" s="11" t="s">
        <v>20</v>
      </c>
      <c r="D169" s="12"/>
      <c r="E169" s="11">
        <v>2</v>
      </c>
      <c r="F169" s="10" t="s">
        <v>223</v>
      </c>
      <c r="G169" s="11">
        <v>2018</v>
      </c>
      <c r="H169" s="11" t="s">
        <v>270</v>
      </c>
      <c r="I169" s="18">
        <v>1</v>
      </c>
      <c r="J169" s="18"/>
      <c r="K169" s="19">
        <v>1140</v>
      </c>
      <c r="L169" s="18"/>
      <c r="M169" s="20"/>
    </row>
    <row r="170" spans="1:13" s="3" customFormat="1" ht="34.5" customHeight="1">
      <c r="A170" s="10">
        <v>164</v>
      </c>
      <c r="B170" s="11" t="s">
        <v>237</v>
      </c>
      <c r="C170" s="11" t="s">
        <v>20</v>
      </c>
      <c r="D170" s="12"/>
      <c r="E170" s="11">
        <v>1.6</v>
      </c>
      <c r="F170" s="10" t="s">
        <v>223</v>
      </c>
      <c r="G170" s="11">
        <v>2018</v>
      </c>
      <c r="H170" s="11" t="s">
        <v>270</v>
      </c>
      <c r="I170" s="18">
        <v>1</v>
      </c>
      <c r="J170" s="18"/>
      <c r="K170" s="19">
        <v>734</v>
      </c>
      <c r="L170" s="18"/>
      <c r="M170" s="20"/>
    </row>
    <row r="171" spans="1:13" s="3" customFormat="1" ht="34.5" customHeight="1">
      <c r="A171" s="10">
        <v>165</v>
      </c>
      <c r="B171" s="11" t="s">
        <v>238</v>
      </c>
      <c r="C171" s="11" t="s">
        <v>20</v>
      </c>
      <c r="D171" s="12"/>
      <c r="E171" s="11">
        <v>1.08</v>
      </c>
      <c r="F171" s="10" t="s">
        <v>74</v>
      </c>
      <c r="G171" s="11">
        <v>2018</v>
      </c>
      <c r="H171" s="11" t="s">
        <v>270</v>
      </c>
      <c r="I171" s="18">
        <v>1</v>
      </c>
      <c r="J171" s="18"/>
      <c r="K171" s="19">
        <v>1703</v>
      </c>
      <c r="L171" s="18"/>
      <c r="M171" s="20"/>
    </row>
    <row r="172" spans="1:13" s="3" customFormat="1" ht="34.5" customHeight="1">
      <c r="A172" s="10">
        <v>166</v>
      </c>
      <c r="B172" s="11" t="s">
        <v>239</v>
      </c>
      <c r="C172" s="11" t="s">
        <v>20</v>
      </c>
      <c r="D172" s="12"/>
      <c r="E172" s="11">
        <v>2</v>
      </c>
      <c r="F172" s="10" t="s">
        <v>223</v>
      </c>
      <c r="G172" s="11">
        <v>2018</v>
      </c>
      <c r="H172" s="11" t="s">
        <v>270</v>
      </c>
      <c r="I172" s="18">
        <v>1</v>
      </c>
      <c r="J172" s="18"/>
      <c r="K172" s="19">
        <v>580</v>
      </c>
      <c r="L172" s="18"/>
      <c r="M172" s="20"/>
    </row>
    <row r="173" spans="1:13" s="3" customFormat="1" ht="34.5" customHeight="1">
      <c r="A173" s="10">
        <v>167</v>
      </c>
      <c r="B173" s="11" t="s">
        <v>240</v>
      </c>
      <c r="C173" s="11" t="s">
        <v>20</v>
      </c>
      <c r="D173" s="12"/>
      <c r="E173" s="11">
        <v>2.15</v>
      </c>
      <c r="F173" s="10" t="s">
        <v>74</v>
      </c>
      <c r="G173" s="11">
        <v>2018</v>
      </c>
      <c r="H173" s="11" t="s">
        <v>270</v>
      </c>
      <c r="I173" s="18">
        <v>1</v>
      </c>
      <c r="J173" s="18"/>
      <c r="K173" s="19">
        <v>1889</v>
      </c>
      <c r="L173" s="18"/>
      <c r="M173" s="20"/>
    </row>
    <row r="174" spans="1:13" s="3" customFormat="1" ht="34.5" customHeight="1">
      <c r="A174" s="10">
        <v>168</v>
      </c>
      <c r="B174" s="11" t="s">
        <v>241</v>
      </c>
      <c r="C174" s="11" t="s">
        <v>20</v>
      </c>
      <c r="D174" s="12"/>
      <c r="E174" s="11">
        <v>1.85</v>
      </c>
      <c r="F174" s="10" t="s">
        <v>223</v>
      </c>
      <c r="G174" s="11">
        <v>2018</v>
      </c>
      <c r="H174" s="11" t="s">
        <v>270</v>
      </c>
      <c r="I174" s="18">
        <v>2</v>
      </c>
      <c r="J174" s="18"/>
      <c r="K174" s="19">
        <v>1768</v>
      </c>
      <c r="L174" s="18"/>
      <c r="M174" s="20"/>
    </row>
    <row r="175" spans="1:13" s="3" customFormat="1" ht="34.5" customHeight="1">
      <c r="A175" s="10">
        <v>169</v>
      </c>
      <c r="B175" s="11" t="s">
        <v>242</v>
      </c>
      <c r="C175" s="11" t="s">
        <v>20</v>
      </c>
      <c r="D175" s="12"/>
      <c r="E175" s="11">
        <v>2.25</v>
      </c>
      <c r="F175" s="10" t="s">
        <v>243</v>
      </c>
      <c r="G175" s="11">
        <v>2018</v>
      </c>
      <c r="H175" s="11" t="s">
        <v>270</v>
      </c>
      <c r="I175" s="18">
        <v>2</v>
      </c>
      <c r="J175" s="18">
        <v>1</v>
      </c>
      <c r="K175" s="19">
        <v>1900</v>
      </c>
      <c r="L175" s="18">
        <v>1759</v>
      </c>
      <c r="M175" s="20"/>
    </row>
    <row r="176" spans="1:13" s="3" customFormat="1" ht="34.5" customHeight="1">
      <c r="A176" s="10">
        <v>170</v>
      </c>
      <c r="B176" s="11" t="s">
        <v>244</v>
      </c>
      <c r="C176" s="11" t="s">
        <v>20</v>
      </c>
      <c r="D176" s="12"/>
      <c r="E176" s="11">
        <v>1.2</v>
      </c>
      <c r="F176" s="11" t="s">
        <v>245</v>
      </c>
      <c r="G176" s="11">
        <v>2018</v>
      </c>
      <c r="H176" s="11" t="s">
        <v>270</v>
      </c>
      <c r="I176" s="18">
        <v>1</v>
      </c>
      <c r="J176" s="18"/>
      <c r="K176" s="19"/>
      <c r="L176" s="18"/>
      <c r="M176" s="20"/>
    </row>
    <row r="177" spans="1:13" s="3" customFormat="1" ht="34.5" customHeight="1">
      <c r="A177" s="10">
        <v>171</v>
      </c>
      <c r="B177" s="11" t="s">
        <v>286</v>
      </c>
      <c r="C177" s="11" t="s">
        <v>20</v>
      </c>
      <c r="D177" s="12"/>
      <c r="E177" s="11">
        <v>1.2</v>
      </c>
      <c r="F177" s="10" t="s">
        <v>247</v>
      </c>
      <c r="G177" s="11">
        <v>2018</v>
      </c>
      <c r="H177" s="11" t="s">
        <v>270</v>
      </c>
      <c r="I177" s="18">
        <v>1</v>
      </c>
      <c r="J177" s="18"/>
      <c r="K177" s="19"/>
      <c r="L177" s="18"/>
      <c r="M177" s="20"/>
    </row>
    <row r="178" spans="1:13" s="3" customFormat="1" ht="34.5" customHeight="1">
      <c r="A178" s="10">
        <v>172</v>
      </c>
      <c r="B178" s="11" t="s">
        <v>248</v>
      </c>
      <c r="C178" s="11" t="s">
        <v>20</v>
      </c>
      <c r="D178" s="12"/>
      <c r="E178" s="11">
        <v>1.6</v>
      </c>
      <c r="F178" s="10" t="s">
        <v>155</v>
      </c>
      <c r="G178" s="11">
        <v>2018</v>
      </c>
      <c r="H178" s="11" t="s">
        <v>270</v>
      </c>
      <c r="I178" s="18">
        <v>1</v>
      </c>
      <c r="J178" s="18"/>
      <c r="K178" s="19">
        <v>1300</v>
      </c>
      <c r="L178" s="18"/>
      <c r="M178" s="20"/>
    </row>
    <row r="179" spans="1:13" s="3" customFormat="1" ht="34.5" customHeight="1">
      <c r="A179" s="10">
        <v>173</v>
      </c>
      <c r="B179" s="11" t="s">
        <v>250</v>
      </c>
      <c r="C179" s="11" t="s">
        <v>20</v>
      </c>
      <c r="D179" s="12"/>
      <c r="E179" s="11">
        <v>2.7</v>
      </c>
      <c r="F179" s="10" t="s">
        <v>164</v>
      </c>
      <c r="G179" s="11">
        <v>2018</v>
      </c>
      <c r="H179" s="11" t="s">
        <v>270</v>
      </c>
      <c r="I179" s="18">
        <v>1</v>
      </c>
      <c r="J179" s="18"/>
      <c r="K179" s="19">
        <v>1377</v>
      </c>
      <c r="L179" s="18"/>
      <c r="M179" s="20"/>
    </row>
    <row r="180" spans="1:13" s="3" customFormat="1" ht="34.5" customHeight="1">
      <c r="A180" s="10">
        <v>174</v>
      </c>
      <c r="B180" s="11" t="s">
        <v>251</v>
      </c>
      <c r="C180" s="11" t="s">
        <v>20</v>
      </c>
      <c r="D180" s="12"/>
      <c r="E180" s="11">
        <v>1.5</v>
      </c>
      <c r="F180" s="10" t="s">
        <v>164</v>
      </c>
      <c r="G180" s="11">
        <v>2018</v>
      </c>
      <c r="H180" s="11" t="s">
        <v>270</v>
      </c>
      <c r="I180" s="18">
        <v>2</v>
      </c>
      <c r="J180" s="18">
        <v>1</v>
      </c>
      <c r="K180" s="19">
        <v>960</v>
      </c>
      <c r="L180" s="19">
        <v>960</v>
      </c>
      <c r="M180" s="20"/>
    </row>
    <row r="181" spans="1:13" s="3" customFormat="1" ht="34.5" customHeight="1">
      <c r="A181" s="10">
        <v>175</v>
      </c>
      <c r="B181" s="11" t="s">
        <v>252</v>
      </c>
      <c r="C181" s="11" t="s">
        <v>20</v>
      </c>
      <c r="D181" s="12"/>
      <c r="E181" s="11">
        <v>1</v>
      </c>
      <c r="F181" s="10" t="s">
        <v>253</v>
      </c>
      <c r="G181" s="11">
        <v>2018</v>
      </c>
      <c r="H181" s="11" t="s">
        <v>270</v>
      </c>
      <c r="I181" s="18">
        <v>1</v>
      </c>
      <c r="J181" s="18"/>
      <c r="K181" s="19">
        <v>1570</v>
      </c>
      <c r="L181" s="18"/>
      <c r="M181" s="20"/>
    </row>
    <row r="182" spans="1:13" s="3" customFormat="1" ht="34.5" customHeight="1">
      <c r="A182" s="10">
        <v>176</v>
      </c>
      <c r="B182" s="11" t="s">
        <v>254</v>
      </c>
      <c r="C182" s="11" t="s">
        <v>20</v>
      </c>
      <c r="D182" s="12"/>
      <c r="E182" s="11">
        <v>1.2</v>
      </c>
      <c r="F182" s="10" t="s">
        <v>253</v>
      </c>
      <c r="G182" s="11">
        <v>2018</v>
      </c>
      <c r="H182" s="11" t="s">
        <v>270</v>
      </c>
      <c r="I182" s="18">
        <v>1</v>
      </c>
      <c r="J182" s="18"/>
      <c r="K182" s="19">
        <v>1044</v>
      </c>
      <c r="L182" s="18"/>
      <c r="M182" s="20"/>
    </row>
    <row r="183" spans="1:13" s="3" customFormat="1" ht="34.5" customHeight="1">
      <c r="A183" s="10">
        <v>177</v>
      </c>
      <c r="B183" s="11" t="s">
        <v>255</v>
      </c>
      <c r="C183" s="11" t="s">
        <v>20</v>
      </c>
      <c r="D183" s="12"/>
      <c r="E183" s="11">
        <v>1.2</v>
      </c>
      <c r="F183" s="10" t="s">
        <v>253</v>
      </c>
      <c r="G183" s="11">
        <v>2018</v>
      </c>
      <c r="H183" s="11" t="s">
        <v>270</v>
      </c>
      <c r="I183" s="18">
        <v>1</v>
      </c>
      <c r="J183" s="18"/>
      <c r="K183" s="19">
        <v>980</v>
      </c>
      <c r="L183" s="18"/>
      <c r="M183" s="20"/>
    </row>
    <row r="184" spans="1:13" s="3" customFormat="1" ht="34.5" customHeight="1">
      <c r="A184" s="10">
        <v>178</v>
      </c>
      <c r="B184" s="11" t="s">
        <v>287</v>
      </c>
      <c r="C184" s="11" t="s">
        <v>20</v>
      </c>
      <c r="D184" s="12"/>
      <c r="E184" s="11">
        <v>1</v>
      </c>
      <c r="F184" s="10" t="s">
        <v>257</v>
      </c>
      <c r="G184" s="11">
        <v>2018</v>
      </c>
      <c r="H184" s="11" t="s">
        <v>270</v>
      </c>
      <c r="I184" s="18">
        <v>1</v>
      </c>
      <c r="J184" s="18"/>
      <c r="K184" s="19">
        <v>1615</v>
      </c>
      <c r="L184" s="18"/>
      <c r="M184" s="20"/>
    </row>
    <row r="185" spans="1:13" s="3" customFormat="1" ht="34.5" customHeight="1">
      <c r="A185" s="10">
        <v>179</v>
      </c>
      <c r="B185" s="11" t="s">
        <v>258</v>
      </c>
      <c r="C185" s="11" t="s">
        <v>20</v>
      </c>
      <c r="D185" s="12"/>
      <c r="E185" s="11">
        <v>0.35</v>
      </c>
      <c r="F185" s="10" t="s">
        <v>247</v>
      </c>
      <c r="G185" s="11">
        <v>2018</v>
      </c>
      <c r="H185" s="11" t="s">
        <v>270</v>
      </c>
      <c r="I185" s="18">
        <v>1</v>
      </c>
      <c r="J185" s="18">
        <v>1</v>
      </c>
      <c r="K185" s="19">
        <v>672</v>
      </c>
      <c r="L185" s="19">
        <v>672</v>
      </c>
      <c r="M185" s="20"/>
    </row>
    <row r="186" spans="1:13" s="3" customFormat="1" ht="34.5" customHeight="1">
      <c r="A186" s="10">
        <v>180</v>
      </c>
      <c r="B186" s="11" t="s">
        <v>259</v>
      </c>
      <c r="C186" s="11" t="s">
        <v>20</v>
      </c>
      <c r="D186" s="12"/>
      <c r="E186" s="11">
        <v>1.3</v>
      </c>
      <c r="F186" s="10" t="s">
        <v>253</v>
      </c>
      <c r="G186" s="11">
        <v>2018</v>
      </c>
      <c r="H186" s="11" t="s">
        <v>270</v>
      </c>
      <c r="I186" s="18">
        <v>1</v>
      </c>
      <c r="J186" s="18"/>
      <c r="K186" s="19">
        <v>921</v>
      </c>
      <c r="L186" s="18"/>
      <c r="M186" s="20"/>
    </row>
    <row r="187" spans="1:13" s="3" customFormat="1" ht="34.5" customHeight="1">
      <c r="A187" s="10">
        <v>181</v>
      </c>
      <c r="B187" s="11" t="s">
        <v>288</v>
      </c>
      <c r="C187" s="11" t="s">
        <v>20</v>
      </c>
      <c r="D187" s="12"/>
      <c r="E187" s="11">
        <v>1.5</v>
      </c>
      <c r="F187" s="10" t="s">
        <v>253</v>
      </c>
      <c r="G187" s="11">
        <v>2018</v>
      </c>
      <c r="H187" s="11" t="s">
        <v>270</v>
      </c>
      <c r="I187" s="18">
        <v>1</v>
      </c>
      <c r="J187" s="18"/>
      <c r="K187" s="19">
        <v>1045</v>
      </c>
      <c r="L187" s="18"/>
      <c r="M187" s="20"/>
    </row>
    <row r="188" spans="1:13" s="3" customFormat="1" ht="34.5" customHeight="1">
      <c r="A188" s="10">
        <v>182</v>
      </c>
      <c r="B188" s="11" t="s">
        <v>261</v>
      </c>
      <c r="C188" s="11" t="s">
        <v>20</v>
      </c>
      <c r="D188" s="12"/>
      <c r="E188" s="11">
        <v>1</v>
      </c>
      <c r="F188" s="10" t="s">
        <v>253</v>
      </c>
      <c r="G188" s="11">
        <v>2018</v>
      </c>
      <c r="H188" s="11" t="s">
        <v>270</v>
      </c>
      <c r="I188" s="18">
        <v>1</v>
      </c>
      <c r="J188" s="18"/>
      <c r="K188" s="19">
        <v>1430</v>
      </c>
      <c r="L188" s="18"/>
      <c r="M188" s="20"/>
    </row>
    <row r="189" spans="1:13" s="3" customFormat="1" ht="34.5" customHeight="1">
      <c r="A189" s="10">
        <v>183</v>
      </c>
      <c r="B189" s="11" t="s">
        <v>262</v>
      </c>
      <c r="C189" s="11" t="s">
        <v>20</v>
      </c>
      <c r="D189" s="12"/>
      <c r="E189" s="11">
        <v>0.8</v>
      </c>
      <c r="F189" s="10" t="s">
        <v>263</v>
      </c>
      <c r="G189" s="11">
        <v>2018</v>
      </c>
      <c r="H189" s="11" t="s">
        <v>270</v>
      </c>
      <c r="I189" s="18">
        <v>1</v>
      </c>
      <c r="J189" s="18"/>
      <c r="K189" s="19">
        <v>1328</v>
      </c>
      <c r="L189" s="18"/>
      <c r="M189" s="20"/>
    </row>
    <row r="190" spans="1:13" s="3" customFormat="1" ht="34.5" customHeight="1">
      <c r="A190" s="10">
        <v>184</v>
      </c>
      <c r="B190" s="11" t="s">
        <v>264</v>
      </c>
      <c r="C190" s="11" t="s">
        <v>20</v>
      </c>
      <c r="D190" s="12"/>
      <c r="E190" s="11">
        <v>1.68</v>
      </c>
      <c r="F190" s="10" t="s">
        <v>247</v>
      </c>
      <c r="G190" s="11">
        <v>2018</v>
      </c>
      <c r="H190" s="11" t="s">
        <v>270</v>
      </c>
      <c r="I190" s="18">
        <v>1</v>
      </c>
      <c r="J190" s="18"/>
      <c r="K190" s="19">
        <v>1757</v>
      </c>
      <c r="L190" s="18"/>
      <c r="M190" s="20"/>
    </row>
    <row r="191" spans="1:13" s="3" customFormat="1" ht="34.5" customHeight="1">
      <c r="A191" s="10">
        <v>185</v>
      </c>
      <c r="B191" s="11" t="s">
        <v>265</v>
      </c>
      <c r="C191" s="11" t="s">
        <v>20</v>
      </c>
      <c r="D191" s="12"/>
      <c r="E191" s="11">
        <v>0.7</v>
      </c>
      <c r="F191" s="10" t="s">
        <v>257</v>
      </c>
      <c r="G191" s="11">
        <v>2018</v>
      </c>
      <c r="H191" s="11" t="s">
        <v>270</v>
      </c>
      <c r="I191" s="18">
        <v>1</v>
      </c>
      <c r="J191" s="18"/>
      <c r="K191" s="19">
        <v>834</v>
      </c>
      <c r="L191" s="18"/>
      <c r="M191" s="20"/>
    </row>
    <row r="192" spans="1:13" s="3" customFormat="1" ht="34.5" customHeight="1">
      <c r="A192" s="10">
        <v>186</v>
      </c>
      <c r="B192" s="11" t="s">
        <v>266</v>
      </c>
      <c r="C192" s="11" t="s">
        <v>20</v>
      </c>
      <c r="D192" s="12"/>
      <c r="E192" s="11">
        <v>4.6</v>
      </c>
      <c r="F192" s="10" t="s">
        <v>57</v>
      </c>
      <c r="G192" s="11">
        <v>2018</v>
      </c>
      <c r="H192" s="11" t="s">
        <v>270</v>
      </c>
      <c r="I192" s="18">
        <v>1</v>
      </c>
      <c r="J192" s="18"/>
      <c r="K192" s="19">
        <v>952</v>
      </c>
      <c r="L192" s="18"/>
      <c r="M192" s="20"/>
    </row>
    <row r="193" spans="1:13" s="3" customFormat="1" ht="34.5" customHeight="1">
      <c r="A193" s="10">
        <v>187</v>
      </c>
      <c r="B193" s="11" t="s">
        <v>267</v>
      </c>
      <c r="C193" s="11" t="s">
        <v>20</v>
      </c>
      <c r="D193" s="12"/>
      <c r="E193" s="11">
        <v>0.8</v>
      </c>
      <c r="F193" s="10" t="s">
        <v>257</v>
      </c>
      <c r="G193" s="11">
        <v>2018</v>
      </c>
      <c r="H193" s="11" t="s">
        <v>270</v>
      </c>
      <c r="I193" s="18">
        <v>1</v>
      </c>
      <c r="J193" s="18"/>
      <c r="K193" s="19">
        <v>876</v>
      </c>
      <c r="L193" s="18"/>
      <c r="M193" s="20"/>
    </row>
  </sheetData>
  <sheetProtection selectLockedCells="1" selectUnlockedCells="1"/>
  <mergeCells count="15">
    <mergeCell ref="B6:C6"/>
    <mergeCell ref="A3:A5"/>
    <mergeCell ref="B3:B5"/>
    <mergeCell ref="C3:C5"/>
    <mergeCell ref="D3:D5"/>
    <mergeCell ref="F3:F5"/>
    <mergeCell ref="A1:M1"/>
    <mergeCell ref="A2:B2"/>
    <mergeCell ref="L2:M2"/>
    <mergeCell ref="I3:L3"/>
    <mergeCell ref="I4:J4"/>
    <mergeCell ref="K4:L4"/>
    <mergeCell ref="G3:G5"/>
    <mergeCell ref="H3:H5"/>
    <mergeCell ref="M3:M5"/>
  </mergeCells>
  <printOptions/>
  <pageMargins left="0.55" right="0.16" top="0.55" bottom="0.55" header="0.51" footer="0.51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2019-07-30T01:16:12Z</cp:lastPrinted>
  <dcterms:created xsi:type="dcterms:W3CDTF">2017-07-18T09:39:12Z</dcterms:created>
  <dcterms:modified xsi:type="dcterms:W3CDTF">2019-07-30T01:16:13Z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