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500" firstSheet="1" activeTab="1"/>
  </bookViews>
  <sheets>
    <sheet name="总表" sheetId="1" state="hidden" r:id="rId1"/>
    <sheet name="第一批" sheetId="2" r:id="rId2"/>
  </sheets>
  <definedNames>
    <definedName name="_xlnm._FilterDatabase" localSheetId="1" hidden="1">第一批!$A$5:$M$32</definedName>
    <definedName name="_xlnm._FilterDatabase" localSheetId="0" hidden="1">总表!#REF!</definedName>
  </definedNames>
  <calcPr calcId="144525"/>
</workbook>
</file>

<file path=xl/sharedStrings.xml><?xml version="1.0" encoding="utf-8"?>
<sst xmlns="http://schemas.openxmlformats.org/spreadsheetml/2006/main" count="794" uniqueCount="334">
  <si>
    <t>叶县2018年通村公路项目计划表</t>
  </si>
  <si>
    <t>申请单位（盖章）：</t>
  </si>
  <si>
    <t>时间： 2018年 10月 29日</t>
  </si>
  <si>
    <t>单位：      万元</t>
  </si>
  <si>
    <t>序号</t>
  </si>
  <si>
    <t>项目名称</t>
  </si>
  <si>
    <t>建设性质</t>
  </si>
  <si>
    <t>项目投资（万元）</t>
  </si>
  <si>
    <t>建设里程（公里）</t>
  </si>
  <si>
    <t>建设内容</t>
  </si>
  <si>
    <t>路面结构</t>
  </si>
  <si>
    <t>项目效益</t>
  </si>
  <si>
    <t>备注</t>
  </si>
  <si>
    <t>受益村数</t>
  </si>
  <si>
    <t>受益人数</t>
  </si>
  <si>
    <t>行政村数</t>
  </si>
  <si>
    <t>其中贫困村数</t>
  </si>
  <si>
    <t>其中贫困人数</t>
  </si>
  <si>
    <t>洪庄杨乡 曹李村道</t>
  </si>
  <si>
    <t>改建</t>
  </si>
  <si>
    <t>4.5米宽，5厘米厚沥青混凝土道路</t>
  </si>
  <si>
    <t>洪庄杨乡 八牛营-庙洪线</t>
  </si>
  <si>
    <t>洪庄杨乡 石王-庙洪线-河北高</t>
  </si>
  <si>
    <t>洪庄杨乡 庙洪线-湛河董桥</t>
  </si>
  <si>
    <t>洪庄杨乡 麦刘-边桥</t>
  </si>
  <si>
    <r>
      <rPr>
        <sz val="10"/>
        <rFont val="宋体"/>
        <charset val="134"/>
        <scheme val="minor"/>
      </rPr>
      <t>4</t>
    </r>
    <r>
      <rPr>
        <sz val="10"/>
        <rFont val="宋体"/>
        <charset val="134"/>
      </rPr>
      <t>.5米宽，18厘米厚水泥混凝土道路</t>
    </r>
  </si>
  <si>
    <t>洪庄杨乡 沟刘-蔺庄</t>
  </si>
  <si>
    <t>洪庄杨乡 王湾-王庄</t>
  </si>
  <si>
    <t>洪庄杨乡 王庄-洛岗</t>
  </si>
  <si>
    <t>洪庄杨乡 炼石店-洛南</t>
  </si>
  <si>
    <t>洪庄杨乡 洛岗村道</t>
  </si>
  <si>
    <t>龚店乡 贺渡口—贺北路</t>
  </si>
  <si>
    <t>龚店乡 龚北村道</t>
  </si>
  <si>
    <t>龚店乡 前棠村道</t>
  </si>
  <si>
    <t>龚店乡 边庄—台马</t>
  </si>
  <si>
    <t>龚店乡 工业路-后棠</t>
  </si>
  <si>
    <t>龚店乡 叶寨-夏寨</t>
  </si>
  <si>
    <t>龚店乡 台马-龚田线</t>
  </si>
  <si>
    <t>龚店乡 台刘-边庄</t>
  </si>
  <si>
    <t>龚店乡 台辛线-王庄</t>
  </si>
  <si>
    <r>
      <rPr>
        <sz val="10"/>
        <color theme="1"/>
        <rFont val="宋体"/>
        <charset val="134"/>
        <scheme val="minor"/>
      </rPr>
      <t>4</t>
    </r>
    <r>
      <rPr>
        <sz val="10"/>
        <color indexed="8"/>
        <rFont val="宋体"/>
        <charset val="134"/>
      </rPr>
      <t>.5米宽，18厘米厚水泥混凝土道路</t>
    </r>
  </si>
  <si>
    <t>龚店乡 台辛线-台刘</t>
  </si>
  <si>
    <t>龚店乡 汝坟店村道</t>
  </si>
  <si>
    <t>龚店乡 台辛线—辛庄</t>
  </si>
  <si>
    <t>九龙街道办事处 秦赵-东秦赵</t>
  </si>
  <si>
    <t>九龙街道办事处 张疙瘩-叶鲁路</t>
  </si>
  <si>
    <t>九龙街道办事处 西李庄-生命快速通道</t>
  </si>
  <si>
    <r>
      <rPr>
        <sz val="10"/>
        <color rgb="FFFF0000"/>
        <rFont val="宋体"/>
        <charset val="134"/>
        <scheme val="minor"/>
      </rPr>
      <t>4</t>
    </r>
    <r>
      <rPr>
        <sz val="10"/>
        <color indexed="10"/>
        <rFont val="宋体"/>
        <charset val="134"/>
      </rPr>
      <t>.5米宽，18厘米厚水泥混凝土道路</t>
    </r>
  </si>
  <si>
    <t>有文物，取消</t>
  </si>
  <si>
    <t>九龙街道办事处 杨庄村道</t>
  </si>
  <si>
    <t>九龙街道办事处 刘疙瘩-叶鲁路</t>
  </si>
  <si>
    <t>九龙街道办事处 大林头南村道</t>
  </si>
  <si>
    <t>昆阳街道办事处 叶沙路—南大乔组—许南大道</t>
  </si>
  <si>
    <t>昆阳街道办事处 孟南-大王庄</t>
  </si>
  <si>
    <t>昆阳街道办事处 潘寨-沟王-苗南线（潘寨街道）</t>
  </si>
  <si>
    <t>5米宽，5厘米厚沥青混凝土道路</t>
  </si>
  <si>
    <t>原设计一条路，计量拆分成两个</t>
  </si>
  <si>
    <t>昆阳街道办事处 潘寨-沟王-苗南线（潘寨-苗南线）</t>
  </si>
  <si>
    <t>昆阳街道办事处 程庄-湾李</t>
  </si>
  <si>
    <t>昆阳街道办事处 聂楼—快速通道</t>
  </si>
  <si>
    <t>辛店镇 赵寨—油坊李—东柳庄</t>
  </si>
  <si>
    <t>辛店镇 雷草洼—杨茂吴</t>
  </si>
  <si>
    <t>辛店镇 徐庄—铁佛寺</t>
  </si>
  <si>
    <t>辛店镇 小李庄-洪辛线</t>
  </si>
  <si>
    <t>辛店镇 东白庄村道</t>
  </si>
  <si>
    <t>辛店镇 杨八缸村道</t>
  </si>
  <si>
    <t>辛店镇 龚庄-聂庄</t>
  </si>
  <si>
    <t>辛店镇 平桐线-田寨-栗沟</t>
  </si>
  <si>
    <t>辛店镇 南房庄村道</t>
  </si>
  <si>
    <t>辛店镇 李寨-小邓庄</t>
  </si>
  <si>
    <t>辛店镇 平桐路—油坊李</t>
  </si>
  <si>
    <t>辛店镇 平桐线—杨喜沟</t>
  </si>
  <si>
    <t>辛店镇 水库路—铁佛寺</t>
  </si>
  <si>
    <t>马庄回族乡 张庄-环城路</t>
  </si>
  <si>
    <t>马庄回族乡 华韩-邵黄线</t>
  </si>
  <si>
    <t>叶邑镇 南大营-华庄</t>
  </si>
  <si>
    <t>叶邑镇 许南路-高道士-皮庄</t>
  </si>
  <si>
    <t>叶邑镇 倒马沟村道</t>
  </si>
  <si>
    <t>叶邑镇 南水城-大王庄</t>
  </si>
  <si>
    <t>叶邑镇 大乔-新村</t>
  </si>
  <si>
    <t>叶邑镇 小乔-逍白线</t>
  </si>
  <si>
    <t>叶邑镇 连湾—权沈线</t>
  </si>
  <si>
    <t>叶邑镇 王庄-兰庄</t>
  </si>
  <si>
    <t>叶邑镇 丁庄—高庄</t>
  </si>
  <si>
    <t>叶邑镇 宋寨—小兰庄</t>
  </si>
  <si>
    <t>叶邑镇 平桐路—娄郭</t>
  </si>
  <si>
    <t>叶邑镇 李闫庄-安庄</t>
  </si>
  <si>
    <t>叶邑镇 平龙路-安庄-小王庄</t>
  </si>
  <si>
    <t>叶邑镇 邮亭-逍白线</t>
  </si>
  <si>
    <t>盐都街道办事处 叶公大道-城关中学</t>
  </si>
  <si>
    <t>盐都街道办事处 余庄-东环乡路</t>
  </si>
  <si>
    <t>盐都街道办事处 叶邓路—草厂庾-文化路</t>
  </si>
  <si>
    <t>盐都街道办事处 东环乡路-胡村</t>
  </si>
  <si>
    <t>盐都街道办事处 程寨-闸北路</t>
  </si>
  <si>
    <t>常村镇 大毛庄-镇政府</t>
  </si>
  <si>
    <t>常村镇 柳树王-吴庄</t>
  </si>
  <si>
    <t>常村镇 黄湾-二道路岭</t>
  </si>
  <si>
    <t>常村镇 暖泉-东岗</t>
  </si>
  <si>
    <t>常村镇 南马庄-海庄</t>
  </si>
  <si>
    <t>常村镇 府君庙-石院墙</t>
  </si>
  <si>
    <t>常村镇 月台-张庄</t>
  </si>
  <si>
    <t>常村镇 召庄-栗林店</t>
  </si>
  <si>
    <t>常村镇 桑园-逍白线</t>
  </si>
  <si>
    <t>常村镇 养凤沟-双庙</t>
  </si>
  <si>
    <t>常村镇 大郭沟-刘家岗</t>
  </si>
  <si>
    <t>邓李乡 湾李—杜谢</t>
  </si>
  <si>
    <t>邓李乡 河马村道</t>
  </si>
  <si>
    <t>邓李乡 康营-洪辛线</t>
  </si>
  <si>
    <t>邓李乡 璋环寺-军张村</t>
  </si>
  <si>
    <t>邓李乡 后邓—叶邓路</t>
  </si>
  <si>
    <t>邓李乡 徐庄村道</t>
  </si>
  <si>
    <t>邓李乡 洪辛线—孙寨南</t>
  </si>
  <si>
    <t>水寨乡 时南线—蒋庄</t>
  </si>
  <si>
    <t>水寨乡 屈庄—桃奉</t>
  </si>
  <si>
    <t>水寨乡 时南线—丁华-小庄王</t>
  </si>
  <si>
    <t>水寨乡 时南线-前白观</t>
  </si>
  <si>
    <t>水寨乡 前白观-申王</t>
  </si>
  <si>
    <t>水寨乡 时南线-关庙李</t>
  </si>
  <si>
    <t>水寨乡 余寨-张候庄</t>
  </si>
  <si>
    <t>水寨乡 太康—天边徐</t>
  </si>
  <si>
    <t>水寨乡 桥头张-黄时线</t>
  </si>
  <si>
    <t>廉村镇 西张庄村道</t>
  </si>
  <si>
    <t>廉村镇 时南线-王博儒</t>
  </si>
  <si>
    <t>乡镇自己施工</t>
  </si>
  <si>
    <t>廉村镇 时南线-甘刘</t>
  </si>
  <si>
    <t>廉村镇 廉前线-何庄-小庄王</t>
  </si>
  <si>
    <t>廉村镇 老龚庄-袁庄</t>
  </si>
  <si>
    <t>1835</t>
  </si>
  <si>
    <t>廉村镇 陈湾-洪辛线</t>
  </si>
  <si>
    <t>廉村镇 汪庄-洪辛线</t>
  </si>
  <si>
    <t>廉村镇 新顾-崔王</t>
  </si>
  <si>
    <t>2020</t>
  </si>
  <si>
    <t>廉村镇 叶廉路-后王-路庄</t>
  </si>
  <si>
    <t>3350</t>
  </si>
  <si>
    <t>廉村镇 肖马-甘刘</t>
  </si>
  <si>
    <t>3825</t>
  </si>
  <si>
    <t>廉村镇 穆寨-台杨</t>
  </si>
  <si>
    <t>廉村镇 王丰贞-廉前线</t>
  </si>
  <si>
    <t>廉村镇 柏树杜-水郭</t>
  </si>
  <si>
    <t>1358</t>
  </si>
  <si>
    <t>保安镇 文寨—刘庵—米庵</t>
  </si>
  <si>
    <t>保安镇 三村村道</t>
  </si>
  <si>
    <t>保安镇 大辛庄村道</t>
  </si>
  <si>
    <t>保安镇 夏园-西南坡</t>
  </si>
  <si>
    <t>保安镇 许南路-尹庄-李湾</t>
  </si>
  <si>
    <t>田庄乡 王老四-邵金线</t>
  </si>
  <si>
    <t>田庄乡 后瓦路-朱庄</t>
  </si>
  <si>
    <t>田庄乡 后党-村部</t>
  </si>
  <si>
    <t>田庄乡 罗庄-工业路</t>
  </si>
  <si>
    <t>田庄乡 谭庄-工业路</t>
  </si>
  <si>
    <t>田庄乡 小刘庄-工业路</t>
  </si>
  <si>
    <t>田庄乡 小王庄-后瓦路</t>
  </si>
  <si>
    <t>田庄乡 常庄-郑南公路</t>
  </si>
  <si>
    <t>田庄乡 尤潦-郑南公路</t>
  </si>
  <si>
    <t>田庄乡 梁寨-尤潦</t>
  </si>
  <si>
    <t>田庄乡 小李庄-梁寨</t>
  </si>
  <si>
    <t>1</t>
  </si>
  <si>
    <t>田庄乡 小牛庄-梁寨</t>
  </si>
  <si>
    <t>田庄乡 崔庄-邵金线</t>
  </si>
  <si>
    <t>田庄乡 仙小线-邵桥</t>
  </si>
  <si>
    <t>田庄乡 后马路-三官庙</t>
  </si>
  <si>
    <t>田庄乡 牛庄-黄营</t>
  </si>
  <si>
    <t>3233</t>
  </si>
  <si>
    <t>田庄乡 张申庄-叶沙路</t>
  </si>
  <si>
    <t>夏李乡 董湖-任店岗</t>
  </si>
  <si>
    <t>夏李乡 小集-金柴线</t>
  </si>
  <si>
    <t>夏李乡 姜园村-金柴线</t>
  </si>
  <si>
    <t>夏李乡 前董村-砚台-小樊庄</t>
  </si>
  <si>
    <t>夏李乡 葛庄-板厂-苗庄</t>
  </si>
  <si>
    <t>2722</t>
  </si>
  <si>
    <t>夏李乡 侯庄-平龙路</t>
  </si>
  <si>
    <t>夏李乡 彦岭村-蛮子营</t>
  </si>
  <si>
    <t>夏李乡 平桐路-田庄-大邹营</t>
  </si>
  <si>
    <t>夏李乡 平桐路-岳楼</t>
  </si>
  <si>
    <t>夏李乡 孟沟-三户王</t>
  </si>
  <si>
    <t>夏李乡 丁铁线-牛头里</t>
  </si>
  <si>
    <t>夏李乡 逍白线-大官庄-大杨庄</t>
  </si>
  <si>
    <t>任店镇 刘岭—宋营—刘疙瘩营</t>
  </si>
  <si>
    <t>6279</t>
  </si>
  <si>
    <t>任店镇 寺西村道</t>
  </si>
  <si>
    <t>任店镇 尚武营-平桐路</t>
  </si>
  <si>
    <t>任店镇 新营村道</t>
  </si>
  <si>
    <t>任店镇 汪营-寺克路</t>
  </si>
  <si>
    <t>任店镇 中其营-寺克路</t>
  </si>
  <si>
    <t>任店镇 辉岭营东村-后瓦路</t>
  </si>
  <si>
    <t>任店镇 辉岭营西村-四机部</t>
  </si>
  <si>
    <t>任店镇 秋河-平桐路</t>
  </si>
  <si>
    <t>任店镇 庞汪线-屈庄-平桐路</t>
  </si>
  <si>
    <t>龙泉乡 南莫庄—胡王寨</t>
  </si>
  <si>
    <t>龙泉乡 小河王—南曹庄</t>
  </si>
  <si>
    <t>2053</t>
  </si>
  <si>
    <t>890</t>
  </si>
  <si>
    <t>龙泉乡 铁张-平龙路</t>
  </si>
  <si>
    <t>龙泉乡 曹蔡线—程庄</t>
  </si>
  <si>
    <t>龙泉乡 曹庄-平龙线</t>
  </si>
  <si>
    <t>龙泉乡 北大营-邵金线</t>
  </si>
  <si>
    <t>龙泉乡 胡营-洪辛线</t>
  </si>
  <si>
    <t>龙泉乡 南大营-小营</t>
  </si>
  <si>
    <t>龙泉乡 草厂-贾庄</t>
  </si>
  <si>
    <t>2980</t>
  </si>
  <si>
    <t>龙泉乡 平龙路—白浩庄-郭庄</t>
  </si>
  <si>
    <t>1510</t>
  </si>
  <si>
    <t>龙泉乡 全集村道</t>
  </si>
  <si>
    <t>龙泉乡 王明阳-曹蔡线</t>
  </si>
  <si>
    <t>龙泉乡 东赵庄-汪寨</t>
  </si>
  <si>
    <t>龙泉乡 冢张-平龙路</t>
  </si>
  <si>
    <t>龙泉乡 辛单庄—半截楼</t>
  </si>
  <si>
    <t>1515</t>
  </si>
  <si>
    <t>龙泉乡 彭庄—辛单庄</t>
  </si>
  <si>
    <t>2535</t>
  </si>
  <si>
    <t>龙泉乡 白庄—龙泉</t>
  </si>
  <si>
    <t>仙台镇 小庄—西寨</t>
  </si>
  <si>
    <t>480</t>
  </si>
  <si>
    <t>仙台镇 潘庄村道</t>
  </si>
  <si>
    <t>仙台镇 李庄村-扁担李</t>
  </si>
  <si>
    <t>2139</t>
  </si>
  <si>
    <t>仙台镇 东南拐村-王吉庄村</t>
  </si>
  <si>
    <t>2500</t>
  </si>
  <si>
    <t>1000</t>
  </si>
  <si>
    <t>仙台镇 辛堂村道</t>
  </si>
  <si>
    <t>仙台镇 盐店路-辛娄村</t>
  </si>
  <si>
    <t>仙台镇 盐店路-司庄</t>
  </si>
  <si>
    <t>仙台镇 洪辛线-西南拐村</t>
  </si>
  <si>
    <t>仙台镇 南庞庄村道</t>
  </si>
  <si>
    <t>仙台镇 孟娄线-新顾</t>
  </si>
  <si>
    <t>仙台镇柳树王-布杨村</t>
  </si>
  <si>
    <t>仙台镇 盐庄路-东董庄村</t>
  </si>
  <si>
    <t>仙台镇 刘建庄村道</t>
  </si>
  <si>
    <t>仙台镇 坡魏-盐店路</t>
  </si>
  <si>
    <t>仙台镇 洪辛线-贾刘</t>
  </si>
  <si>
    <t>仙台镇 东北拐-黄坡路</t>
  </si>
  <si>
    <t>仙台镇 老樊寨村道</t>
  </si>
  <si>
    <t>仙台镇 孟娄线-北庞庄</t>
  </si>
  <si>
    <t>任店镇 柳林村道</t>
  </si>
  <si>
    <t>4.5米宽，18厘米厚水泥混凝土道路</t>
  </si>
  <si>
    <t>增加一条路</t>
  </si>
  <si>
    <t>合计：</t>
  </si>
  <si>
    <t>叶县2019年通村公路（第一批）安排计划公示</t>
  </si>
  <si>
    <t>乡镇</t>
  </si>
  <si>
    <t>建设期限</t>
  </si>
  <si>
    <t>是否已评审</t>
  </si>
  <si>
    <t>受益村庄</t>
  </si>
  <si>
    <t>盐都办事处</t>
  </si>
  <si>
    <t xml:space="preserve"> 西环—邱寨</t>
  </si>
  <si>
    <t>长1公里，4.5米宽，厚18厘米水泥混凝土路面</t>
  </si>
  <si>
    <t>已评审</t>
  </si>
  <si>
    <t>邱寨</t>
  </si>
  <si>
    <t>廉村镇</t>
  </si>
  <si>
    <t>穆寨村道</t>
  </si>
  <si>
    <t>长0.844公里，4米宽，厚5厘米沥青混凝土路面</t>
  </si>
  <si>
    <t>穆寨</t>
  </si>
  <si>
    <t>常村镇</t>
  </si>
  <si>
    <t>水库路—响堂</t>
  </si>
  <si>
    <t>长1.2公里，4米宽，厚5厘米沥青混凝土路面</t>
  </si>
  <si>
    <t>响堂</t>
  </si>
  <si>
    <t>坟台徐村道</t>
  </si>
  <si>
    <t>长1.056公里，4米宽，厚5厘米沥青混凝土路面</t>
  </si>
  <si>
    <t>坟台徐</t>
  </si>
  <si>
    <t>龙泉乡</t>
  </si>
  <si>
    <t>平龙路—小河郭</t>
  </si>
  <si>
    <t>长0.8公里，4.5米宽，厚18厘米水泥混凝土路面</t>
  </si>
  <si>
    <t>小河郭村</t>
  </si>
  <si>
    <t>仙台镇</t>
  </si>
  <si>
    <t>坡魏村道</t>
  </si>
  <si>
    <t>长0.65公里，4.5米宽，厚18厘米水泥混凝土路面</t>
  </si>
  <si>
    <t>坡魏村</t>
  </si>
  <si>
    <t>黄李—潘寨</t>
  </si>
  <si>
    <t>长1.2公里，4.5米宽，厚18厘米水泥混凝土路面</t>
  </si>
  <si>
    <t>黄李村</t>
  </si>
  <si>
    <t>古孤岭—逍白线</t>
  </si>
  <si>
    <t>长1.15公里，4.5米宽，厚18厘米水泥混凝土路面</t>
  </si>
  <si>
    <t>古孤岭村</t>
  </si>
  <si>
    <t>龚店乡</t>
  </si>
  <si>
    <t>高速桥—台刘北</t>
  </si>
  <si>
    <t>长0.5公里，4.5米宽，厚18厘米水泥混凝土路面</t>
  </si>
  <si>
    <t>台刘村</t>
  </si>
  <si>
    <t>洪辛路--焦庄</t>
  </si>
  <si>
    <t>长0.87公里，4.5米宽，厚18厘米水泥混凝土路面</t>
  </si>
  <si>
    <t>刁庄村</t>
  </si>
  <si>
    <t>辛店镇</t>
  </si>
  <si>
    <t>前邢—后邢</t>
  </si>
  <si>
    <t>长1.17公里，4.5米宽，厚18厘米水泥混凝土路面</t>
  </si>
  <si>
    <t>中邢</t>
  </si>
  <si>
    <t>邓李乡</t>
  </si>
  <si>
    <t>叶邓路—魏庄</t>
  </si>
  <si>
    <t>魏王庄</t>
  </si>
  <si>
    <t>时南线至湾张</t>
  </si>
  <si>
    <t>长0.42公里，4.5米宽，厚18厘米水泥混凝土路面</t>
  </si>
  <si>
    <t>湾张村</t>
  </si>
  <si>
    <t>桐树庄村道</t>
  </si>
  <si>
    <t>长0.82公里，4.5米宽，厚5厘米沥青混凝土路面</t>
  </si>
  <si>
    <t>桐树庄村</t>
  </si>
  <si>
    <t>任店镇</t>
  </si>
  <si>
    <t>新营—刘岭</t>
  </si>
  <si>
    <t>长1.1公里，4.5米宽，厚5厘米沥青混凝土路面</t>
  </si>
  <si>
    <t>新营村、刘岭村</t>
  </si>
  <si>
    <t>洪辛线-贾庄</t>
  </si>
  <si>
    <t>长4.2公里，4.5米宽，厚18厘米水泥混凝土路面</t>
  </si>
  <si>
    <t>贾庄村</t>
  </si>
  <si>
    <t>仙台</t>
  </si>
  <si>
    <t>东寨--叶舞路</t>
  </si>
  <si>
    <t>长1.24公里，4.5米宽，厚18厘米水泥混凝土路面</t>
  </si>
  <si>
    <t>东寨村</t>
  </si>
  <si>
    <t>砚池沟--234省道</t>
  </si>
  <si>
    <t>长3.72公里，4.5米宽，厚18厘米水泥混凝土路面</t>
  </si>
  <si>
    <t>卞沟</t>
  </si>
  <si>
    <t>大木厂-老寨山</t>
  </si>
  <si>
    <t>长2.5公里，4.5米宽，厚18厘米水泥混凝土路面</t>
  </si>
  <si>
    <t>大木厂村</t>
  </si>
  <si>
    <t>大河庄—南曹庄</t>
  </si>
  <si>
    <t>长1.67公里，4.5米宽，厚18厘米水泥混凝土路面</t>
  </si>
  <si>
    <t>大河庄村、南曹庄</t>
  </si>
  <si>
    <t>新顾村道</t>
  </si>
  <si>
    <t>长1.3公里，4.5米宽，厚18厘米水泥混凝土路面</t>
  </si>
  <si>
    <t>新顾村</t>
  </si>
  <si>
    <t>水寨乡</t>
  </si>
  <si>
    <t>章后线-蒋李水厂</t>
  </si>
  <si>
    <t>长1.53公里，4.5米宽，厚5厘米沥青混凝土路面</t>
  </si>
  <si>
    <t>蒋李村</t>
  </si>
  <si>
    <t>銮场李—妆头</t>
  </si>
  <si>
    <t>长1.4公里，4.5米宽，厚18厘米水泥混凝土路面</t>
  </si>
  <si>
    <t>銮场李，妆头村</t>
  </si>
  <si>
    <t>洪庄镇</t>
  </si>
  <si>
    <t>王庄—殷湾</t>
  </si>
  <si>
    <t>王庄</t>
  </si>
  <si>
    <t>暖泉村道</t>
  </si>
  <si>
    <t>长1.67公里，4.5米宽，厚5厘米沥青混凝土路面</t>
  </si>
  <si>
    <t>暖泉村</t>
  </si>
  <si>
    <t>南焦庄—扶贫线</t>
  </si>
  <si>
    <t>长2.37公里，4.5米宽，厚5厘米沥青混凝土路面</t>
  </si>
  <si>
    <t>南焦庄村</t>
  </si>
  <si>
    <t>毛洞村道</t>
  </si>
  <si>
    <t>长0.45公里，4.5米宽，厚18厘米水泥混凝土路面</t>
  </si>
  <si>
    <t>毛洞村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</si>
</sst>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  <numFmt numFmtId="177" formatCode="#,##0.00_ "/>
    <numFmt numFmtId="178" formatCode="0.00_ "/>
  </numFmts>
  <fonts count="69">
    <font>
      <sz val="12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sz val="20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9"/>
      <color rgb="FF00B0F0"/>
      <name val="宋体"/>
      <charset val="134"/>
    </font>
    <font>
      <sz val="9"/>
      <color rgb="FF00B0F0"/>
      <name val="宋体"/>
      <charset val="134"/>
      <scheme val="minor"/>
    </font>
    <font>
      <sz val="9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sz val="12"/>
      <color indexed="23"/>
      <name val="宋体"/>
      <charset val="134"/>
    </font>
    <font>
      <sz val="12"/>
      <color indexed="63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Tahoma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2"/>
      <color indexed="37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0"/>
      <name val="Arial"/>
      <charset val="134"/>
    </font>
    <font>
      <sz val="12"/>
      <color indexed="9"/>
      <name val="宋体"/>
      <charset val="134"/>
    </font>
    <font>
      <sz val="12"/>
      <color indexed="19"/>
      <name val="宋体"/>
      <charset val="134"/>
    </font>
    <font>
      <sz val="12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8"/>
      <name val="Tahoma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0"/>
      <color indexed="10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7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7"/>
        <bgColor indexed="10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6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/>
    <xf numFmtId="0" fontId="37" fillId="23" borderId="0" applyNumberFormat="0" applyBorder="0" applyAlignment="0" applyProtection="0">
      <alignment vertical="center"/>
    </xf>
    <xf numFmtId="0" fontId="26" fillId="10" borderId="14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4" fillId="18" borderId="20" applyNumberFormat="0" applyFont="0" applyAlignment="0" applyProtection="0">
      <alignment vertical="center"/>
    </xf>
    <xf numFmtId="0" fontId="0" fillId="0" borderId="0"/>
    <xf numFmtId="0" fontId="2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/>
    <xf numFmtId="0" fontId="34" fillId="6" borderId="1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1" fillId="14" borderId="17" applyNumberFormat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/>
    <xf numFmtId="0" fontId="42" fillId="0" borderId="21" applyNumberFormat="0" applyFill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24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/>
    <xf numFmtId="0" fontId="25" fillId="43" borderId="0" applyNumberFormat="0" applyBorder="0" applyAlignment="0" applyProtection="0">
      <alignment vertical="center"/>
    </xf>
    <xf numFmtId="0" fontId="48" fillId="0" borderId="0"/>
    <xf numFmtId="0" fontId="49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5" fillId="37" borderId="23" applyNumberForma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8" fillId="25" borderId="0" applyNumberFormat="0" applyBorder="0" applyAlignment="0" applyProtection="0">
      <alignment vertical="center"/>
    </xf>
    <xf numFmtId="0" fontId="0" fillId="0" borderId="0"/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4" fillId="0" borderId="0" applyNumberFormat="0" applyFill="0" applyBorder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  <xf numFmtId="0" fontId="8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4" fillId="0" borderId="0" applyNumberFormat="0" applyFill="0" applyBorder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0" borderId="0"/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0" borderId="0"/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0" fillId="0" borderId="0"/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/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3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51" fillId="0" borderId="0"/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0" fillId="0" borderId="0"/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0" fillId="0" borderId="0"/>
    <xf numFmtId="0" fontId="8" fillId="34" borderId="0" applyNumberFormat="0" applyBorder="0" applyAlignment="0" applyProtection="0">
      <alignment vertical="center"/>
    </xf>
    <xf numFmtId="0" fontId="0" fillId="0" borderId="0"/>
    <xf numFmtId="0" fontId="8" fillId="34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4" borderId="0" applyNumberFormat="0" applyBorder="0" applyAlignment="0" applyProtection="0">
      <alignment vertical="center"/>
    </xf>
    <xf numFmtId="0" fontId="0" fillId="0" borderId="0"/>
    <xf numFmtId="0" fontId="8" fillId="34" borderId="0" applyNumberFormat="0" applyBorder="0" applyAlignment="0" applyProtection="0">
      <alignment vertical="center"/>
    </xf>
    <xf numFmtId="0" fontId="0" fillId="0" borderId="0"/>
    <xf numFmtId="0" fontId="8" fillId="34" borderId="0" applyNumberFormat="0" applyBorder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37" fillId="26" borderId="0" applyNumberFormat="0" applyBorder="0" applyAlignment="0" applyProtection="0">
      <alignment vertical="center"/>
    </xf>
    <xf numFmtId="0" fontId="0" fillId="0" borderId="0"/>
    <xf numFmtId="0" fontId="37" fillId="5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6" fillId="54" borderId="26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6" fillId="54" borderId="26" applyNumberForma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38" borderId="0" applyNumberFormat="0" applyBorder="0" applyAlignment="0" applyProtection="0">
      <alignment vertical="center"/>
    </xf>
    <xf numFmtId="0" fontId="0" fillId="0" borderId="0"/>
    <xf numFmtId="0" fontId="8" fillId="38" borderId="0" applyNumberFormat="0" applyBorder="0" applyAlignment="0" applyProtection="0">
      <alignment vertical="center"/>
    </xf>
    <xf numFmtId="0" fontId="0" fillId="0" borderId="0"/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0" fillId="0" borderId="0"/>
    <xf numFmtId="0" fontId="8" fillId="3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0" fillId="0" borderId="0"/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48" fillId="61" borderId="28" applyNumberFormat="0" applyFont="0" applyAlignment="0" applyProtection="0">
      <alignment vertical="center"/>
    </xf>
    <xf numFmtId="0" fontId="8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9" fillId="37" borderId="0" applyNumberFormat="0" applyBorder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0" fillId="0" borderId="0"/>
    <xf numFmtId="0" fontId="3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0" fillId="0" borderId="0"/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0" fillId="0" borderId="0"/>
    <xf numFmtId="0" fontId="37" fillId="24" borderId="0" applyNumberFormat="0" applyBorder="0" applyAlignment="0" applyProtection="0">
      <alignment vertical="center"/>
    </xf>
    <xf numFmtId="0" fontId="0" fillId="0" borderId="0"/>
    <xf numFmtId="0" fontId="37" fillId="24" borderId="0" applyNumberFormat="0" applyBorder="0" applyAlignme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56" borderId="0" applyNumberFormat="0" applyBorder="0" applyProtection="0">
      <alignment vertical="center"/>
    </xf>
    <xf numFmtId="0" fontId="58" fillId="57" borderId="0" applyNumberFormat="0" applyBorder="0" applyProtection="0">
      <alignment vertical="center"/>
    </xf>
    <xf numFmtId="0" fontId="5" fillId="58" borderId="0" applyNumberFormat="0" applyBorder="0" applyProtection="0">
      <alignment vertical="center"/>
    </xf>
    <xf numFmtId="0" fontId="54" fillId="59" borderId="0" applyNumberFormat="0" applyBorder="0" applyProtection="0">
      <alignment vertical="center"/>
    </xf>
    <xf numFmtId="0" fontId="0" fillId="0" borderId="0">
      <alignment vertical="center"/>
    </xf>
    <xf numFmtId="0" fontId="58" fillId="60" borderId="0" applyNumberFormat="0" applyBorder="0" applyProtection="0">
      <alignment vertical="center"/>
    </xf>
    <xf numFmtId="0" fontId="60" fillId="62" borderId="0" applyNumberFormat="0" applyBorder="0" applyProtection="0">
      <alignment vertical="center"/>
    </xf>
    <xf numFmtId="0" fontId="14" fillId="0" borderId="0">
      <alignment vertical="center"/>
    </xf>
    <xf numFmtId="0" fontId="0" fillId="0" borderId="0"/>
    <xf numFmtId="0" fontId="5" fillId="0" borderId="0" applyNumberFormat="0" applyFill="0" applyBorder="0" applyProtection="0">
      <alignment vertical="center"/>
    </xf>
    <xf numFmtId="0" fontId="0" fillId="0" borderId="0"/>
    <xf numFmtId="0" fontId="0" fillId="0" borderId="0" applyNumberFormat="0" applyFill="0" applyBorder="0" applyProtection="0">
      <alignment vertical="center"/>
    </xf>
    <xf numFmtId="0" fontId="57" fillId="0" borderId="0"/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0" fillId="0" borderId="0"/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0" fillId="0" borderId="0"/>
    <xf numFmtId="0" fontId="55" fillId="0" borderId="25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55" fillId="0" borderId="25" applyNumberFormat="0" applyFill="0" applyAlignment="0" applyProtection="0">
      <alignment vertical="center"/>
    </xf>
    <xf numFmtId="0" fontId="0" fillId="0" borderId="0"/>
    <xf numFmtId="0" fontId="49" fillId="0" borderId="27" applyNumberFormat="0" applyFill="0" applyAlignment="0" applyProtection="0">
      <alignment vertical="center"/>
    </xf>
    <xf numFmtId="0" fontId="0" fillId="0" borderId="0"/>
    <xf numFmtId="0" fontId="49" fillId="0" borderId="27" applyNumberFormat="0" applyFill="0" applyAlignment="0" applyProtection="0">
      <alignment vertical="center"/>
    </xf>
    <xf numFmtId="0" fontId="0" fillId="0" borderId="0"/>
    <xf numFmtId="0" fontId="49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0" fillId="0" borderId="0"/>
    <xf numFmtId="0" fontId="49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/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/>
    <xf numFmtId="0" fontId="38" fillId="25" borderId="0" applyNumberFormat="0" applyBorder="0" applyAlignment="0" applyProtection="0">
      <alignment vertical="center"/>
    </xf>
    <xf numFmtId="0" fontId="0" fillId="0" borderId="0"/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3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63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63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62" fillId="36" borderId="23" applyNumberFormat="0" applyAlignment="0" applyProtection="0">
      <alignment vertical="center"/>
    </xf>
    <xf numFmtId="0" fontId="0" fillId="0" borderId="0">
      <alignment vertical="center"/>
    </xf>
    <xf numFmtId="0" fontId="62" fillId="36" borderId="23" applyNumberFormat="0" applyAlignment="0" applyProtection="0">
      <alignment vertical="center"/>
    </xf>
    <xf numFmtId="0" fontId="0" fillId="0" borderId="0">
      <alignment vertical="center"/>
    </xf>
    <xf numFmtId="0" fontId="62" fillId="36" borderId="23" applyNumberFormat="0" applyAlignment="0" applyProtection="0">
      <alignment vertical="center"/>
    </xf>
    <xf numFmtId="0" fontId="0" fillId="0" borderId="0">
      <alignment vertical="center"/>
    </xf>
    <xf numFmtId="0" fontId="62" fillId="36" borderId="23" applyNumberFormat="0" applyAlignment="0" applyProtection="0">
      <alignment vertical="center"/>
    </xf>
    <xf numFmtId="0" fontId="0" fillId="0" borderId="0">
      <alignment vertical="center"/>
    </xf>
    <xf numFmtId="0" fontId="62" fillId="36" borderId="23" applyNumberFormat="0" applyAlignment="0" applyProtection="0">
      <alignment vertical="center"/>
    </xf>
    <xf numFmtId="0" fontId="0" fillId="0" borderId="0">
      <alignment vertical="center"/>
    </xf>
    <xf numFmtId="0" fontId="62" fillId="36" borderId="23" applyNumberFormat="0" applyAlignment="0" applyProtection="0">
      <alignment vertical="center"/>
    </xf>
    <xf numFmtId="0" fontId="0" fillId="0" borderId="0">
      <alignment vertical="center"/>
    </xf>
    <xf numFmtId="0" fontId="62" fillId="36" borderId="23" applyNumberFormat="0" applyAlignment="0" applyProtection="0">
      <alignment vertical="center"/>
    </xf>
    <xf numFmtId="0" fontId="0" fillId="0" borderId="0">
      <alignment vertical="center"/>
    </xf>
    <xf numFmtId="0" fontId="62" fillId="36" borderId="23" applyNumberFormat="0" applyAlignment="0" applyProtection="0">
      <alignment vertical="center"/>
    </xf>
    <xf numFmtId="0" fontId="0" fillId="0" borderId="0">
      <alignment vertical="center"/>
    </xf>
    <xf numFmtId="0" fontId="62" fillId="36" borderId="23" applyNumberFormat="0" applyAlignment="0" applyProtection="0">
      <alignment vertical="center"/>
    </xf>
    <xf numFmtId="0" fontId="0" fillId="0" borderId="0">
      <alignment vertical="center"/>
    </xf>
    <xf numFmtId="0" fontId="62" fillId="36" borderId="23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51" fillId="0" borderId="0"/>
    <xf numFmtId="0" fontId="64" fillId="0" borderId="0"/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66" fillId="63" borderId="23" applyNumberFormat="0" applyAlignment="0" applyProtection="0">
      <alignment vertical="center"/>
    </xf>
    <xf numFmtId="0" fontId="56" fillId="54" borderId="26" applyNumberFormat="0" applyAlignment="0" applyProtection="0">
      <alignment vertical="center"/>
    </xf>
    <xf numFmtId="0" fontId="56" fillId="54" borderId="26" applyNumberFormat="0" applyAlignment="0" applyProtection="0">
      <alignment vertical="center"/>
    </xf>
    <xf numFmtId="0" fontId="56" fillId="54" borderId="26" applyNumberFormat="0" applyAlignment="0" applyProtection="0">
      <alignment vertical="center"/>
    </xf>
    <xf numFmtId="0" fontId="56" fillId="54" borderId="26" applyNumberFormat="0" applyAlignment="0" applyProtection="0">
      <alignment vertical="center"/>
    </xf>
    <xf numFmtId="0" fontId="56" fillId="54" borderId="26" applyNumberFormat="0" applyAlignment="0" applyProtection="0">
      <alignment vertical="center"/>
    </xf>
    <xf numFmtId="0" fontId="56" fillId="54" borderId="26" applyNumberFormat="0" applyAlignment="0" applyProtection="0">
      <alignment vertical="center"/>
    </xf>
    <xf numFmtId="0" fontId="56" fillId="54" borderId="26" applyNumberFormat="0" applyAlignment="0" applyProtection="0">
      <alignment vertical="center"/>
    </xf>
    <xf numFmtId="0" fontId="56" fillId="54" borderId="26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48" fillId="0" borderId="0"/>
  </cellStyleXfs>
  <cellXfs count="1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421" applyFont="1" applyBorder="1" applyAlignment="1">
      <alignment horizontal="center" vertical="center" wrapText="1"/>
    </xf>
    <xf numFmtId="177" fontId="12" fillId="0" borderId="1" xfId="50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516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11" fillId="0" borderId="1" xfId="666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5" fillId="0" borderId="1" xfId="666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2" borderId="1" xfId="666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8" fontId="15" fillId="2" borderId="1" xfId="0" applyNumberFormat="1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2" borderId="1" xfId="666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78" fontId="17" fillId="2" borderId="1" xfId="0" applyNumberFormat="1" applyFont="1" applyFill="1" applyBorder="1" applyAlignment="1">
      <alignment horizontal="center" vertical="center" wrapText="1"/>
    </xf>
    <xf numFmtId="176" fontId="1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3" borderId="1" xfId="666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76" fontId="15" fillId="3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0" fontId="15" fillId="0" borderId="1" xfId="519" applyFont="1" applyFill="1" applyBorder="1" applyAlignment="1">
      <alignment horizontal="center" vertical="center"/>
    </xf>
    <xf numFmtId="0" fontId="15" fillId="0" borderId="1" xfId="519" applyFont="1" applyFill="1" applyBorder="1" applyAlignment="1">
      <alignment horizontal="center" vertical="center" wrapText="1"/>
    </xf>
    <xf numFmtId="0" fontId="17" fillId="0" borderId="1" xfId="666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" fontId="18" fillId="0" borderId="8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 applyProtection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1" fontId="18" fillId="4" borderId="8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20" fillId="5" borderId="8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 wrapText="1"/>
    </xf>
    <xf numFmtId="0" fontId="12" fillId="2" borderId="1" xfId="418" applyFont="1" applyFill="1" applyBorder="1" applyAlignment="1">
      <alignment horizontal="center" vertical="center" wrapText="1"/>
    </xf>
    <xf numFmtId="1" fontId="21" fillId="0" borderId="8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 applyProtection="1">
      <alignment horizontal="center" vertical="center" wrapText="1"/>
    </xf>
    <xf numFmtId="1" fontId="20" fillId="0" borderId="8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 applyProtection="1">
      <alignment horizontal="center" vertical="center" wrapText="1"/>
    </xf>
    <xf numFmtId="1" fontId="15" fillId="3" borderId="8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7" fillId="0" borderId="9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178" fontId="18" fillId="4" borderId="11" xfId="0" applyNumberFormat="1" applyFont="1" applyFill="1" applyBorder="1" applyAlignment="1">
      <alignment horizontal="center" vertical="center" wrapText="1"/>
    </xf>
    <xf numFmtId="176" fontId="18" fillId="4" borderId="1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" fontId="18" fillId="4" borderId="11" xfId="0" applyNumberFormat="1" applyFont="1" applyFill="1" applyBorder="1" applyAlignment="1">
      <alignment horizontal="center" vertical="center" wrapText="1"/>
    </xf>
    <xf numFmtId="1" fontId="18" fillId="4" borderId="11" xfId="0" applyNumberFormat="1" applyFont="1" applyFill="1" applyBorder="1" applyAlignment="1" applyProtection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</cellXfs>
  <cellStyles count="896">
    <cellStyle name="常规" xfId="0" builtinId="0"/>
    <cellStyle name="货币[0]" xfId="1" builtinId="7"/>
    <cellStyle name="货币" xfId="2" builtinId="4"/>
    <cellStyle name="常规 2 2 4" xfId="3"/>
    <cellStyle name="强调文字颜色 2 3 2" xfId="4"/>
    <cellStyle name="输入" xfId="5" builtinId="20"/>
    <cellStyle name="20% - 强调文字颜色 3" xfId="6" builtinId="38"/>
    <cellStyle name="Heading" xfId="7"/>
    <cellStyle name="40% - 强调文字颜色 1 3 2 3" xfId="8"/>
    <cellStyle name="20% - 强调文字颜色 1 2" xfId="9"/>
    <cellStyle name="常规 11 2 2 2 4" xfId="10"/>
    <cellStyle name="40% - 强调文字颜色 1 3 5" xfId="11"/>
    <cellStyle name="千位分隔[0]" xfId="12" builtinId="6"/>
    <cellStyle name="差" xfId="13" builtinId="27"/>
    <cellStyle name="差 3 3 2" xfId="14"/>
    <cellStyle name="40% - 强调文字颜色 3 3 3 2" xfId="15"/>
    <cellStyle name="40% - 强调文字颜色 3" xfId="16" builtinId="39"/>
    <cellStyle name="40% - 强调文字颜色 4 3 4" xfId="17"/>
    <cellStyle name="千位分隔" xfId="18" builtinId="3"/>
    <cellStyle name="超链接" xfId="19" builtinId="8"/>
    <cellStyle name="60% - 强调文字颜色 6 3 2" xfId="20"/>
    <cellStyle name="标题 5" xfId="21"/>
    <cellStyle name="20% - 强调文字颜色 1 2 2 2" xfId="22"/>
    <cellStyle name="60% - 强调文字颜色 3" xfId="23" builtinId="40"/>
    <cellStyle name="百分比" xfId="24" builtinId="5"/>
    <cellStyle name="40% - 强调文字颜色 5 3 3 2" xfId="25"/>
    <cellStyle name="已访问的超链接" xfId="26" builtinId="9"/>
    <cellStyle name="60% - 强调文字颜色 4 2 2 2" xfId="27"/>
    <cellStyle name="60% - 强调文字颜色 2 3" xfId="28"/>
    <cellStyle name="注释" xfId="29" builtinId="10"/>
    <cellStyle name="常规 12 2 2" xfId="30"/>
    <cellStyle name="60% - 强调文字颜色 2" xfId="31" builtinId="36"/>
    <cellStyle name="标题 4" xfId="32" builtinId="19"/>
    <cellStyle name="警告文本" xfId="33" builtinId="11"/>
    <cellStyle name="常规 4 4 3" xfId="34"/>
    <cellStyle name="常规 4 2 2 3" xfId="35"/>
    <cellStyle name="60% - 强调文字颜色 2 2 2" xfId="36"/>
    <cellStyle name="标题" xfId="37" builtinId="15"/>
    <cellStyle name="解释性文本" xfId="38" builtinId="53"/>
    <cellStyle name="20% - 强调文字颜色 5 3 3" xfId="39"/>
    <cellStyle name="标题 1" xfId="40" builtinId="16"/>
    <cellStyle name="20% - 强调文字颜色 5 3 4" xfId="41"/>
    <cellStyle name="60% - 强调文字颜色 2 2 2 2" xfId="42"/>
    <cellStyle name="标题 2" xfId="43" builtinId="17"/>
    <cellStyle name="60% - 强调文字颜色 1" xfId="44" builtinId="32"/>
    <cellStyle name="20% - 强调文字颜色 5 3 5" xfId="45"/>
    <cellStyle name="标题 3" xfId="46" builtinId="18"/>
    <cellStyle name="60% - 强调文字颜色 4" xfId="47" builtinId="44"/>
    <cellStyle name="常规 2 2 2 2 2 3" xfId="48"/>
    <cellStyle name="输出" xfId="49" builtinId="21"/>
    <cellStyle name="40% - 强调文字颜色 3 3 3" xfId="50"/>
    <cellStyle name="计算" xfId="51" builtinId="22"/>
    <cellStyle name="40% - 强调文字颜色 4 2" xfId="52"/>
    <cellStyle name="检查单元格" xfId="53" builtinId="23"/>
    <cellStyle name="20% - 强调文字颜色 6" xfId="54" builtinId="50"/>
    <cellStyle name="强调文字颜色 2" xfId="55" builtinId="33"/>
    <cellStyle name="常规 2 2 2 5" xfId="56"/>
    <cellStyle name="链接单元格" xfId="57" builtinId="24"/>
    <cellStyle name="20% - 强调文字颜色 6 3 5" xfId="58"/>
    <cellStyle name="60% - 强调文字颜色 4 2 3" xfId="59"/>
    <cellStyle name="汇总" xfId="60" builtinId="25"/>
    <cellStyle name="好" xfId="61" builtinId="26"/>
    <cellStyle name="差 2 3 2" xfId="62"/>
    <cellStyle name="差 3 4" xfId="63"/>
    <cellStyle name="常规 3 2 6" xfId="64"/>
    <cellStyle name="20% - 强调文字颜色 3 3" xfId="65"/>
    <cellStyle name="适中" xfId="66" builtinId="28"/>
    <cellStyle name="20% - 强调文字颜色 5" xfId="67" builtinId="46"/>
    <cellStyle name="强调文字颜色 1" xfId="68" builtinId="29"/>
    <cellStyle name="40% - 强调文字颜色 4 2 3 2" xfId="69"/>
    <cellStyle name="常规 2 2 2 4" xfId="70"/>
    <cellStyle name="20% - 强调文字颜色 1" xfId="71" builtinId="30"/>
    <cellStyle name="40% - 强调文字颜色 4 3 2" xfId="72"/>
    <cellStyle name="标题 5 4" xfId="73"/>
    <cellStyle name="40% - 强调文字颜色 1" xfId="74" builtinId="31"/>
    <cellStyle name="20% - 强调文字颜色 2" xfId="75" builtinId="34"/>
    <cellStyle name="40% - 强调文字颜色 4 3 3" xfId="76"/>
    <cellStyle name="40% - 强调文字颜色 2" xfId="77" builtinId="35"/>
    <cellStyle name="强调文字颜色 3" xfId="78" builtinId="37"/>
    <cellStyle name="强调文字颜色 4" xfId="79" builtinId="41"/>
    <cellStyle name="20% - 强调文字颜色 4" xfId="80" builtinId="42"/>
    <cellStyle name="40% - 强调文字颜色 4 3 5" xfId="81"/>
    <cellStyle name="40% - 强调文字颜色 4" xfId="82" builtinId="43"/>
    <cellStyle name="强调文字颜色 5" xfId="83" builtinId="45"/>
    <cellStyle name="60% - 强调文字颜色 5 2 2 2" xfId="84"/>
    <cellStyle name="40% - 强调文字颜色 5" xfId="85" builtinId="47"/>
    <cellStyle name="60% - 强调文字颜色 5" xfId="86" builtinId="48"/>
    <cellStyle name="强调文字颜色 6" xfId="87" builtinId="49"/>
    <cellStyle name="20% - 强调文字颜色 3 3 2" xfId="88"/>
    <cellStyle name="40% - 强调文字颜色 6" xfId="89" builtinId="51"/>
    <cellStyle name="常规 2 2 2 2 3 2 2" xfId="90"/>
    <cellStyle name="60% - 强调文字颜色 6" xfId="91" builtinId="52"/>
    <cellStyle name="_ET_STYLE_NoName_00_" xfId="92"/>
    <cellStyle name="标题 4 2 2" xfId="93"/>
    <cellStyle name="20% - 强调文字颜色 1 2 2 3" xfId="94"/>
    <cellStyle name="标题 6" xfId="95"/>
    <cellStyle name="20% - 强调文字颜色 1 2 3" xfId="96"/>
    <cellStyle name="40% - 强调文字颜色 2 2" xfId="97"/>
    <cellStyle name="常规 2 3 2 4" xfId="98"/>
    <cellStyle name="40% - 强调文字颜色 4 3 3 2" xfId="99"/>
    <cellStyle name="常规 11 5" xfId="100"/>
    <cellStyle name="20% - 强调文字颜色 1 3 2 2" xfId="101"/>
    <cellStyle name="强调文字颜色 2 2 2 2" xfId="102"/>
    <cellStyle name="20% - 强调文字颜色 1 3" xfId="103"/>
    <cellStyle name="20% - 强调文字颜色 1 3 2 3" xfId="104"/>
    <cellStyle name="20% - 强调文字颜色 1 2 3 2" xfId="105"/>
    <cellStyle name="40% - 强调文字颜色 2 2 2" xfId="106"/>
    <cellStyle name="40% - 强调文字颜色 6 3 2 3" xfId="107"/>
    <cellStyle name="20% - 强调文字颜色 1 2 2" xfId="108"/>
    <cellStyle name="Note" xfId="109"/>
    <cellStyle name="链接单元格 3 2 2" xfId="110"/>
    <cellStyle name="常规 11 4" xfId="111"/>
    <cellStyle name="20% - 强调文字颜色 1 2 4" xfId="112"/>
    <cellStyle name="40% - 强调文字颜色 2 3" xfId="113"/>
    <cellStyle name="常规 11 6" xfId="114"/>
    <cellStyle name="20% - 强调文字颜色 1 2 5" xfId="115"/>
    <cellStyle name="60% - 强调文字颜色 6 2 2 2" xfId="116"/>
    <cellStyle name="20% - 强调文字颜色 1 3 2" xfId="117"/>
    <cellStyle name="20% - 强调文字颜色 1 3 3" xfId="118"/>
    <cellStyle name="40% - 强调文字颜色 3 2" xfId="119"/>
    <cellStyle name="20% - 强调文字颜色 1 3 3 2" xfId="120"/>
    <cellStyle name="40% - 强调文字颜色 3 2 2" xfId="121"/>
    <cellStyle name="20% - 强调文字颜色 1 3 4" xfId="122"/>
    <cellStyle name="40% - 强调文字颜色 3 3" xfId="123"/>
    <cellStyle name="20% - 强调文字颜色 1 3 5" xfId="124"/>
    <cellStyle name="常规 2 2 3 3 2 2" xfId="125"/>
    <cellStyle name="20% - 强调文字颜色 2 2" xfId="126"/>
    <cellStyle name="常规 11 2 2 2 2 3" xfId="127"/>
    <cellStyle name="20% - 强调文字颜色 2 2 2" xfId="128"/>
    <cellStyle name="20% - 强调文字颜色 2 2 2 2" xfId="129"/>
    <cellStyle name="20% - 强调文字颜色 2 2 2 3" xfId="130"/>
    <cellStyle name="20% - 强调文字颜色 2 2 3" xfId="131"/>
    <cellStyle name="20% - 强调文字颜色 2 2 3 2" xfId="132"/>
    <cellStyle name="Footnote" xfId="133"/>
    <cellStyle name="20% - 强调文字颜色 2 2 4" xfId="134"/>
    <cellStyle name="20% - 强调文字颜色 2 2 5" xfId="135"/>
    <cellStyle name="60% - 强调文字颜色 6 3 2 2" xfId="136"/>
    <cellStyle name="20% - 强调文字颜色 2 3" xfId="137"/>
    <cellStyle name="60% - 强调文字颜色 3 2 2 2" xfId="138"/>
    <cellStyle name="20% - 强调文字颜色 2 3 2" xfId="139"/>
    <cellStyle name="20% - 强调文字颜色 2 3 2 2" xfId="140"/>
    <cellStyle name="20% - 强调文字颜色 2 3 2 3" xfId="141"/>
    <cellStyle name="20% - 强调文字颜色 2 3 3" xfId="142"/>
    <cellStyle name="20% - 强调文字颜色 2 3 3 2" xfId="143"/>
    <cellStyle name="20% - 强调文字颜色 2 3 4" xfId="144"/>
    <cellStyle name="常规 2 2 2" xfId="145"/>
    <cellStyle name="20% - 强调文字颜色 2 3 5" xfId="146"/>
    <cellStyle name="常规 2 2 3" xfId="147"/>
    <cellStyle name="常规 3 2 5" xfId="148"/>
    <cellStyle name="20% - 强调文字颜色 3 2" xfId="149"/>
    <cellStyle name="Heading 2" xfId="150"/>
    <cellStyle name="20% - 强调文字颜色 3 2 2" xfId="151"/>
    <cellStyle name="20% - 强调文字颜色 3 2 2 2" xfId="152"/>
    <cellStyle name="标题 1 2 4" xfId="153"/>
    <cellStyle name="20% - 强调文字颜色 3 2 2 3" xfId="154"/>
    <cellStyle name="20% - 强调文字颜色 3 2 3" xfId="155"/>
    <cellStyle name="20% - 强调文字颜色 3 2 3 2" xfId="156"/>
    <cellStyle name="标题 1 3 4" xfId="157"/>
    <cellStyle name="20% - 强调文字颜色 3 2 4" xfId="158"/>
    <cellStyle name="Warning" xfId="159"/>
    <cellStyle name="20% - 强调文字颜色 3 2 5" xfId="160"/>
    <cellStyle name="20% - 强调文字颜色 3 3 2 2" xfId="161"/>
    <cellStyle name="好 3 3" xfId="162"/>
    <cellStyle name="40% - 强调文字颜色 6 2" xfId="163"/>
    <cellStyle name="标题 2 2 4" xfId="164"/>
    <cellStyle name="20% - 强调文字颜色 3 3 2 3" xfId="165"/>
    <cellStyle name="好 3 4" xfId="166"/>
    <cellStyle name="40% - 强调文字颜色 6 3" xfId="167"/>
    <cellStyle name="20% - 强调文字颜色 3 3 3" xfId="168"/>
    <cellStyle name="20% - 强调文字颜色 3 3 3 2" xfId="169"/>
    <cellStyle name="标题 2 3 4" xfId="170"/>
    <cellStyle name="常规 13" xfId="171"/>
    <cellStyle name="20% - 强调文字颜色 3 3 4" xfId="172"/>
    <cellStyle name="20% - 强调文字颜色 4 2 2 2" xfId="173"/>
    <cellStyle name="20% - 强调文字颜色 3 3 5" xfId="174"/>
    <cellStyle name="20% - 强调文字颜色 4 2 2 3" xfId="175"/>
    <cellStyle name="常规 3 3 5" xfId="176"/>
    <cellStyle name="20% - 强调文字颜色 4 2" xfId="177"/>
    <cellStyle name="20% - 强调文字颜色 4 2 2" xfId="178"/>
    <cellStyle name="20% - 强调文字颜色 4 2 3" xfId="179"/>
    <cellStyle name="20% - 强调文字颜色 4 2 3 2" xfId="180"/>
    <cellStyle name="60% - 强调文字颜色 1 2 4" xfId="181"/>
    <cellStyle name="20% - 强调文字颜色 4 2 4" xfId="182"/>
    <cellStyle name="20% - 强调文字颜色 4 2 5" xfId="183"/>
    <cellStyle name="20% - 强调文字颜色 4 3" xfId="184"/>
    <cellStyle name="20% - 强调文字颜色 4 3 2" xfId="185"/>
    <cellStyle name="20% - 强调文字颜色 4 3 2 2" xfId="186"/>
    <cellStyle name="20% - 强调文字颜色 4 3 4" xfId="187"/>
    <cellStyle name="20% - 强调文字颜色 4 3 2 3" xfId="188"/>
    <cellStyle name="20% - 强调文字颜色 4 3 5" xfId="189"/>
    <cellStyle name="20% - 强调文字颜色 4 3 3" xfId="190"/>
    <cellStyle name="20% - 强调文字颜色 4 3 3 2" xfId="191"/>
    <cellStyle name="60% - 强调文字颜色 2 2 4" xfId="192"/>
    <cellStyle name="20% - 强调文字颜色 5 2" xfId="193"/>
    <cellStyle name="常规 2 2 3 2 3" xfId="194"/>
    <cellStyle name="20% - 强调文字颜色 5 2 2" xfId="195"/>
    <cellStyle name="20% - 强调文字颜色 5 2 2 2" xfId="196"/>
    <cellStyle name="20% - 强调文字颜色 5 2 2 3" xfId="197"/>
    <cellStyle name="20% - 强调文字颜色 5 2 3" xfId="198"/>
    <cellStyle name="20% - 强调文字颜色 5 2 3 2" xfId="199"/>
    <cellStyle name="20% - 强调文字颜色 5 2 4" xfId="200"/>
    <cellStyle name="20% - 强调文字颜色 5 2 5" xfId="201"/>
    <cellStyle name="20% - 强调文字颜色 5 3" xfId="202"/>
    <cellStyle name="常规 2 2 3 2 4" xfId="203"/>
    <cellStyle name="20% - 强调文字颜色 5 3 2" xfId="204"/>
    <cellStyle name="20% - 强调文字颜色 5 3 2 2" xfId="205"/>
    <cellStyle name="20% - 强调文字颜色 5 3 2 3" xfId="206"/>
    <cellStyle name="20% - 强调文字颜色 5 3 3 2" xfId="207"/>
    <cellStyle name="标题 1 2" xfId="208"/>
    <cellStyle name="20% - 强调文字颜色 6 2" xfId="209"/>
    <cellStyle name="60% - 强调文字颜色 6 2 4" xfId="210"/>
    <cellStyle name="常规 2 2 3 3 3" xfId="211"/>
    <cellStyle name="20% - 强调文字颜色 6 2 2" xfId="212"/>
    <cellStyle name="20% - 强调文字颜色 6 2 2 2" xfId="213"/>
    <cellStyle name="标题 6 4" xfId="214"/>
    <cellStyle name="20% - 强调文字颜色 6 2 2 3" xfId="215"/>
    <cellStyle name="20% - 强调文字颜色 6 2 3" xfId="216"/>
    <cellStyle name="20% - 强调文字颜色 6 2 3 2" xfId="217"/>
    <cellStyle name="常规 2 13" xfId="218"/>
    <cellStyle name="20% - 强调文字颜色 6 2 4" xfId="219"/>
    <cellStyle name="20% - 强调文字颜色 6 2 5" xfId="220"/>
    <cellStyle name="20% - 强调文字颜色 6 3" xfId="221"/>
    <cellStyle name="常规 2 2 3 3 4" xfId="222"/>
    <cellStyle name="20% - 强调文字颜色 6 3 2" xfId="223"/>
    <cellStyle name="20% - 强调文字颜色 6 3 2 2" xfId="224"/>
    <cellStyle name="60% - 强调文字颜色 6 3" xfId="225"/>
    <cellStyle name="20% - 强调文字颜色 6 3 2 3" xfId="226"/>
    <cellStyle name="20% - 强调文字颜色 6 3 3" xfId="227"/>
    <cellStyle name="20% - 强调文字颜色 6 3 3 2" xfId="228"/>
    <cellStyle name="20% - 强调文字颜色 6 3 4" xfId="229"/>
    <cellStyle name="60% - 强调文字颜色 2 3 2 2" xfId="230"/>
    <cellStyle name="40% - 强调文字颜色 1 2" xfId="231"/>
    <cellStyle name="40% - 强调文字颜色 4 3 2 2" xfId="232"/>
    <cellStyle name="常规 10 5" xfId="233"/>
    <cellStyle name="40% - 强调文字颜色 1 2 2" xfId="234"/>
    <cellStyle name="常规 5 7" xfId="235"/>
    <cellStyle name="常规 4 3 5" xfId="236"/>
    <cellStyle name="40% - 强调文字颜色 6 2 2 3" xfId="237"/>
    <cellStyle name="40% - 强调文字颜色 1 2 2 2" xfId="238"/>
    <cellStyle name="40% - 强调文字颜色 1 2 2 3" xfId="239"/>
    <cellStyle name="40% - 强调文字颜色 1 2 3" xfId="240"/>
    <cellStyle name="40% - 强调文字颜色 1 2 3 2" xfId="241"/>
    <cellStyle name="40% - 强调文字颜色 1 2 4" xfId="242"/>
    <cellStyle name="40% - 强调文字颜色 1 2 5" xfId="243"/>
    <cellStyle name="标题 2 2 2 2" xfId="244"/>
    <cellStyle name="常规 9 2" xfId="245"/>
    <cellStyle name="40% - 强调文字颜色 1 3" xfId="246"/>
    <cellStyle name="40% - 强调文字颜色 4 3 2 3" xfId="247"/>
    <cellStyle name="40% - 强调文字颜色 1 3 2" xfId="248"/>
    <cellStyle name="40% - 强调文字颜色 1 3 2 2" xfId="249"/>
    <cellStyle name="40% - 强调文字颜色 1 3 3" xfId="250"/>
    <cellStyle name="常规 11 2 2 2 2" xfId="251"/>
    <cellStyle name="40% - 强调文字颜色 1 3 3 2" xfId="252"/>
    <cellStyle name="常规 11 2 2 2 2 2" xfId="253"/>
    <cellStyle name="40% - 强调文字颜色 1 3 4" xfId="254"/>
    <cellStyle name="常规 11 2 2 2 3" xfId="255"/>
    <cellStyle name="40% - 强调文字颜色 2 2 2 2" xfId="256"/>
    <cellStyle name="40% - 强调文字颜色 2 2 2 3" xfId="257"/>
    <cellStyle name="60% - 强调文字颜色 5 2" xfId="258"/>
    <cellStyle name="40% - 强调文字颜色 2 2 3" xfId="259"/>
    <cellStyle name="40% - 强调文字颜色 2 2 3 2" xfId="260"/>
    <cellStyle name="40% - 强调文字颜色 2 2 4" xfId="261"/>
    <cellStyle name="40% - 强调文字颜色 2 2 5" xfId="262"/>
    <cellStyle name="标题 2 3 2 2" xfId="263"/>
    <cellStyle name="常规 11 2" xfId="264"/>
    <cellStyle name="40% - 强调文字颜色 2 3 2" xfId="265"/>
    <cellStyle name="常规 11 2 2 4" xfId="266"/>
    <cellStyle name="40% - 强调文字颜色 2 3 2 2" xfId="267"/>
    <cellStyle name="常规 11 2 2 4 2" xfId="268"/>
    <cellStyle name="解释性文本 2" xfId="269"/>
    <cellStyle name="40% - 强调文字颜色 2 3 2 3" xfId="270"/>
    <cellStyle name="40% - 强调文字颜色 2 3 3" xfId="271"/>
    <cellStyle name="常规 11 2 2 5" xfId="272"/>
    <cellStyle name="常规 11 2 3 2 2" xfId="273"/>
    <cellStyle name="40% - 强调文字颜色 2 3 3 2" xfId="274"/>
    <cellStyle name="常规 11 2 3 2 2 2" xfId="275"/>
    <cellStyle name="40% - 强调文字颜色 2 3 4" xfId="276"/>
    <cellStyle name="常规 11 2 3 2 3" xfId="277"/>
    <cellStyle name="40% - 强调文字颜色 2 3 5" xfId="278"/>
    <cellStyle name="Text" xfId="279"/>
    <cellStyle name="常规 12 2" xfId="280"/>
    <cellStyle name="40% - 强调文字颜色 3 2 2 2" xfId="281"/>
    <cellStyle name="40% - 强调文字颜色 3 2 4" xfId="282"/>
    <cellStyle name="40% - 强调文字颜色 3 2 2 3" xfId="283"/>
    <cellStyle name="40% - 强调文字颜色 3 2 5" xfId="284"/>
    <cellStyle name="40% - 强调文字颜色 3 2 3" xfId="285"/>
    <cellStyle name="40% - 强调文字颜色 3 2 3 2" xfId="286"/>
    <cellStyle name="常规 27" xfId="287"/>
    <cellStyle name="40% - 强调文字颜色 3 3 4" xfId="288"/>
    <cellStyle name="40% - 强调文字颜色 3 3 2" xfId="289"/>
    <cellStyle name="40% - 强调文字颜色 3 3 2 2" xfId="290"/>
    <cellStyle name="40% - 强调文字颜色 4 2 4" xfId="291"/>
    <cellStyle name="40% - 强调文字颜色 3 3 2 3" xfId="292"/>
    <cellStyle name="40% - 强调文字颜色 4 2 5" xfId="293"/>
    <cellStyle name="40% - 强调文字颜色 3 3 5" xfId="294"/>
    <cellStyle name="40% - 强调文字颜色 4 2 2" xfId="295"/>
    <cellStyle name="40% - 强调文字颜色 4 2 2 2" xfId="296"/>
    <cellStyle name="40% - 强调文字颜色 4 2 2 3" xfId="297"/>
    <cellStyle name="40% - 强调文字颜色 4 2 3" xfId="298"/>
    <cellStyle name="40% - 强调文字颜色 4 3" xfId="299"/>
    <cellStyle name="好 2 3" xfId="300"/>
    <cellStyle name="40% - 强调文字颜色 5 2" xfId="301"/>
    <cellStyle name="40% - 强调文字颜色 5 2 2" xfId="302"/>
    <cellStyle name="60% - 强调文字颜色 4 3" xfId="303"/>
    <cellStyle name="强调文字颜色 3 3 3" xfId="304"/>
    <cellStyle name="40% - 强调文字颜色 5 2 2 2" xfId="305"/>
    <cellStyle name="常规 20" xfId="306"/>
    <cellStyle name="60% - 强调文字颜色 4 3 2" xfId="307"/>
    <cellStyle name="常规 15" xfId="308"/>
    <cellStyle name="强调文字颜色 3 3 4" xfId="309"/>
    <cellStyle name="40% - 强调文字颜色 5 2 2 3" xfId="310"/>
    <cellStyle name="检查单元格 2 2 2" xfId="311"/>
    <cellStyle name="60% - 强调文字颜色 4 3 3" xfId="312"/>
    <cellStyle name="常规 16" xfId="313"/>
    <cellStyle name="40% - 强调文字颜色 5 2 3" xfId="314"/>
    <cellStyle name="常规 3 2 2 4" xfId="315"/>
    <cellStyle name="40% - 强调文字颜色 5 2 3 2" xfId="316"/>
    <cellStyle name="常规 2 11 3" xfId="317"/>
    <cellStyle name="40% - 强调文字颜色 5 2 4" xfId="318"/>
    <cellStyle name="40% - 强调文字颜色 5 2 5" xfId="319"/>
    <cellStyle name="好 2 4" xfId="320"/>
    <cellStyle name="40% - 强调文字颜色 5 3" xfId="321"/>
    <cellStyle name="40% - 强调文字颜色 5 3 2" xfId="322"/>
    <cellStyle name="60% - 强调文字颜色 5 3" xfId="323"/>
    <cellStyle name="强调文字颜色 4 3 3" xfId="324"/>
    <cellStyle name="40% - 强调文字颜色 5 3 2 2" xfId="325"/>
    <cellStyle name="60% - 强调文字颜色 5 3 2" xfId="326"/>
    <cellStyle name="强调文字颜色 4 3 4" xfId="327"/>
    <cellStyle name="40% - 强调文字颜色 5 3 2 3" xfId="328"/>
    <cellStyle name="检查单元格 3 2 2" xfId="329"/>
    <cellStyle name="60% - 强调文字颜色 5 3 3" xfId="330"/>
    <cellStyle name="40% - 强调文字颜色 5 3 3" xfId="331"/>
    <cellStyle name="40% - 强调文字颜色 5 3 4" xfId="332"/>
    <cellStyle name="40% - 强调文字颜色 5 3 5" xfId="333"/>
    <cellStyle name="40% - 强调文字颜色 6 2 2" xfId="334"/>
    <cellStyle name="常规 5 6" xfId="335"/>
    <cellStyle name="常规 4 3 4" xfId="336"/>
    <cellStyle name="40% - 强调文字颜色 6 2 2 2" xfId="337"/>
    <cellStyle name="40% - 强调文字颜色 6 2 3" xfId="338"/>
    <cellStyle name="常规 2 2 4 2" xfId="339"/>
    <cellStyle name="常规 4 4 4" xfId="340"/>
    <cellStyle name="常规 4 2 2 4" xfId="341"/>
    <cellStyle name="40% - 强调文字颜色 6 2 3 2" xfId="342"/>
    <cellStyle name="常规 2 2 4 2 2" xfId="343"/>
    <cellStyle name="40% - 强调文字颜色 6 2 4" xfId="344"/>
    <cellStyle name="常规 2 2 4 3" xfId="345"/>
    <cellStyle name="40% - 强调文字颜色 6 2 5" xfId="346"/>
    <cellStyle name="40% - 强调文字颜色 6 3 2" xfId="347"/>
    <cellStyle name="常规 5 3 4" xfId="348"/>
    <cellStyle name="40% - 强调文字颜色 6 3 2 2" xfId="349"/>
    <cellStyle name="40% - 强调文字颜色 6 3 3" xfId="350"/>
    <cellStyle name="常规 5 4 4" xfId="351"/>
    <cellStyle name="常规 4 3 2 4" xfId="352"/>
    <cellStyle name="40% - 强调文字颜色 6 3 3 2" xfId="353"/>
    <cellStyle name="常规 11 2 2 3" xfId="354"/>
    <cellStyle name="40% - 强调文字颜色 6 3 4" xfId="355"/>
    <cellStyle name="差 2" xfId="356"/>
    <cellStyle name="40% - 强调文字颜色 6 3 5" xfId="357"/>
    <cellStyle name="差 3" xfId="358"/>
    <cellStyle name="60% - 强调文字颜色 1 2" xfId="359"/>
    <cellStyle name="60% - 强调文字颜色 1 2 2" xfId="360"/>
    <cellStyle name="60% - 强调文字颜色 1 2 2 2" xfId="361"/>
    <cellStyle name="标题 3 2 4" xfId="362"/>
    <cellStyle name="60% - 强调文字颜色 1 2 3" xfId="363"/>
    <cellStyle name="60% - 强调文字颜色 1 3" xfId="364"/>
    <cellStyle name="常规 14 2 2" xfId="365"/>
    <cellStyle name="60% - 强调文字颜色 1 3 2" xfId="366"/>
    <cellStyle name="60% - 强调文字颜色 1 3 2 2" xfId="367"/>
    <cellStyle name="标题 4 2 4" xfId="368"/>
    <cellStyle name="60% - 强调文字颜色 1 3 3" xfId="369"/>
    <cellStyle name="60% - 强调文字颜色 1 3 4" xfId="370"/>
    <cellStyle name="60% - 强调文字颜色 2 2" xfId="371"/>
    <cellStyle name="60% - 强调文字颜色 2 2 3" xfId="372"/>
    <cellStyle name="注释 2" xfId="373"/>
    <cellStyle name="常规 7 4 2 3" xfId="374"/>
    <cellStyle name="60% - 强调文字颜色 2 3 2" xfId="375"/>
    <cellStyle name="60% - 强调文字颜色 2 3 3" xfId="376"/>
    <cellStyle name="强调文字颜色 1 3 4" xfId="377"/>
    <cellStyle name="标题 4 2 2 2" xfId="378"/>
    <cellStyle name="60% - 强调文字颜色 2 3 4" xfId="379"/>
    <cellStyle name="60% - 强调文字颜色 3 2" xfId="380"/>
    <cellStyle name="60% - 强调文字颜色 3 2 2" xfId="381"/>
    <cellStyle name="60% - 强调文字颜色 3 2 3" xfId="382"/>
    <cellStyle name="60% - 强调文字颜色 3 2 4" xfId="383"/>
    <cellStyle name="60% - 强调文字颜色 3 3" xfId="384"/>
    <cellStyle name="60% - 强调文字颜色 3 3 2" xfId="385"/>
    <cellStyle name="60% - 强调文字颜色 3 3 2 2" xfId="386"/>
    <cellStyle name="60% - 强调文字颜色 3 3 3" xfId="387"/>
    <cellStyle name="强调文字颜色 2 3 4" xfId="388"/>
    <cellStyle name="标题 4 3 2 2" xfId="389"/>
    <cellStyle name="60% - 强调文字颜色 3 3 4" xfId="390"/>
    <cellStyle name="60% - 强调文字颜色 4 2" xfId="391"/>
    <cellStyle name="Neutral" xfId="392"/>
    <cellStyle name="60% - 强调文字颜色 4 2 2" xfId="393"/>
    <cellStyle name="60% - 强调文字颜色 4 2 4" xfId="394"/>
    <cellStyle name="60% - 强调文字颜色 4 3 2 2" xfId="395"/>
    <cellStyle name="常规 15 2" xfId="396"/>
    <cellStyle name="60% - 强调文字颜色 4 3 4" xfId="397"/>
    <cellStyle name="常规 17" xfId="398"/>
    <cellStyle name="60% - 强调文字颜色 5 2 2" xfId="399"/>
    <cellStyle name="60% - 强调文字颜色 5 2 3" xfId="400"/>
    <cellStyle name="常规 2 2 2 3 2" xfId="401"/>
    <cellStyle name="60% - 强调文字颜色 5 2 4" xfId="402"/>
    <cellStyle name="60% - 强调文字颜色 5 3 2 2" xfId="403"/>
    <cellStyle name="60% - 强调文字颜色 5 3 4" xfId="404"/>
    <cellStyle name="60% - 强调文字颜色 6 2" xfId="405"/>
    <cellStyle name="60% - 强调文字颜色 6 2 2" xfId="406"/>
    <cellStyle name="60% - 强调文字颜色 6 2 3" xfId="407"/>
    <cellStyle name="常规 2 2 3 3 2" xfId="408"/>
    <cellStyle name="60% - 强调文字颜色 6 3 3" xfId="409"/>
    <cellStyle name="常规 2 2 3 4 2" xfId="410"/>
    <cellStyle name="60% - 强调文字颜色 6 3 4" xfId="411"/>
    <cellStyle name="Accent" xfId="412"/>
    <cellStyle name="标题 4 3 4" xfId="413"/>
    <cellStyle name="Accent 1" xfId="414"/>
    <cellStyle name="Accent 2" xfId="415"/>
    <cellStyle name="Accent 3" xfId="416"/>
    <cellStyle name="Bad" xfId="417"/>
    <cellStyle name="常规 2 3 2" xfId="418"/>
    <cellStyle name="Error" xfId="419"/>
    <cellStyle name="Good" xfId="420"/>
    <cellStyle name="常规 10" xfId="421"/>
    <cellStyle name="常规 16 2" xfId="422"/>
    <cellStyle name="Heading 1" xfId="423"/>
    <cellStyle name="常规 11 2 2 2 3 2" xfId="424"/>
    <cellStyle name="Status" xfId="425"/>
    <cellStyle name="常规 2 2" xfId="426"/>
    <cellStyle name="标题 1 2 2" xfId="427"/>
    <cellStyle name="标题 1 2 2 2" xfId="428"/>
    <cellStyle name="常规 19" xfId="429"/>
    <cellStyle name="标题 1 2 3" xfId="430"/>
    <cellStyle name="标题 1 3" xfId="431"/>
    <cellStyle name="标题 1 3 2" xfId="432"/>
    <cellStyle name="标题 1 3 2 2" xfId="433"/>
    <cellStyle name="标题 5 3" xfId="434"/>
    <cellStyle name="标题 1 3 3" xfId="435"/>
    <cellStyle name="标题 2 2" xfId="436"/>
    <cellStyle name="标题 2 2 2" xfId="437"/>
    <cellStyle name="常规 15 3" xfId="438"/>
    <cellStyle name="标题 2 2 3" xfId="439"/>
    <cellStyle name="标题 2 3" xfId="440"/>
    <cellStyle name="标题 2 3 2" xfId="441"/>
    <cellStyle name="常规 11" xfId="442"/>
    <cellStyle name="常规 16 3" xfId="443"/>
    <cellStyle name="标题 2 3 3" xfId="444"/>
    <cellStyle name="常规 12" xfId="445"/>
    <cellStyle name="标题 3 2" xfId="446"/>
    <cellStyle name="常规 2 2 2 2 4" xfId="447"/>
    <cellStyle name="标题 3 2 2" xfId="448"/>
    <cellStyle name="常规 2 2 2 2 4 2" xfId="449"/>
    <cellStyle name="标题 3 2 2 2" xfId="450"/>
    <cellStyle name="标题 3 2 3" xfId="451"/>
    <cellStyle name="标题 3 3" xfId="452"/>
    <cellStyle name="常规 2 2 2 2 5" xfId="453"/>
    <cellStyle name="标题 3 3 2" xfId="454"/>
    <cellStyle name="标题 3 3 2 2" xfId="455"/>
    <cellStyle name="标题 3 3 3" xfId="456"/>
    <cellStyle name="标题 3 3 4" xfId="457"/>
    <cellStyle name="标题 4 2" xfId="458"/>
    <cellStyle name="标题 4 2 3" xfId="459"/>
    <cellStyle name="标题 4 3" xfId="460"/>
    <cellStyle name="标题 4 3 2" xfId="461"/>
    <cellStyle name="标题 4 3 3" xfId="462"/>
    <cellStyle name="标题 5 2" xfId="463"/>
    <cellStyle name="标题 5 2 2" xfId="464"/>
    <cellStyle name="标题 6 2" xfId="465"/>
    <cellStyle name="标题 6 2 2" xfId="466"/>
    <cellStyle name="标题 6 3" xfId="467"/>
    <cellStyle name="差 2 2" xfId="468"/>
    <cellStyle name="常规 11 2 3 3" xfId="469"/>
    <cellStyle name="差 2 2 2" xfId="470"/>
    <cellStyle name="差 2 4" xfId="471"/>
    <cellStyle name="常规 11 2 3 3 2" xfId="472"/>
    <cellStyle name="差 2 3" xfId="473"/>
    <cellStyle name="常规 11 2 3 4" xfId="474"/>
    <cellStyle name="差 2 5" xfId="475"/>
    <cellStyle name="差 3 2" xfId="476"/>
    <cellStyle name="差 3 2 2" xfId="477"/>
    <cellStyle name="差 3 3" xfId="478"/>
    <cellStyle name="差 3 5" xfId="479"/>
    <cellStyle name="常规 10 2" xfId="480"/>
    <cellStyle name="常规 16 2 2" xfId="481"/>
    <cellStyle name="常规 10 2 2" xfId="482"/>
    <cellStyle name="常规 10 2 3" xfId="483"/>
    <cellStyle name="常规 10 2 4" xfId="484"/>
    <cellStyle name="常规 10 3" xfId="485"/>
    <cellStyle name="常规 10 3 2" xfId="486"/>
    <cellStyle name="常规 10 3 2 2" xfId="487"/>
    <cellStyle name="常规 10 4" xfId="488"/>
    <cellStyle name="常规 11 2 2" xfId="489"/>
    <cellStyle name="常规 11 2 2 2" xfId="490"/>
    <cellStyle name="常规 11 2 2 2 2 2 2" xfId="491"/>
    <cellStyle name="常规 11 2 2 3 2" xfId="492"/>
    <cellStyle name="常规 11 2 2 3 2 2" xfId="493"/>
    <cellStyle name="常规 11 2 2 3 3" xfId="494"/>
    <cellStyle name="常规 11 2 3" xfId="495"/>
    <cellStyle name="常规 11 2 3 2" xfId="496"/>
    <cellStyle name="常规 11 2 4" xfId="497"/>
    <cellStyle name="常规 11 2 4 2" xfId="498"/>
    <cellStyle name="常规 11 2 5" xfId="499"/>
    <cellStyle name="常规 11 2 6" xfId="500"/>
    <cellStyle name="常规 2 2 2 2 2 2 2" xfId="501"/>
    <cellStyle name="常规 11 3" xfId="502"/>
    <cellStyle name="常规 2 3 2 2" xfId="503"/>
    <cellStyle name="常规 11 3 2" xfId="504"/>
    <cellStyle name="常规 2 3 2 2 2" xfId="505"/>
    <cellStyle name="常规 12 3" xfId="506"/>
    <cellStyle name="常规 13 2" xfId="507"/>
    <cellStyle name="常规 13 2 2" xfId="508"/>
    <cellStyle name="常规 13 3" xfId="509"/>
    <cellStyle name="常规 14" xfId="510"/>
    <cellStyle name="常规 14 2" xfId="511"/>
    <cellStyle name="常规 14 3" xfId="512"/>
    <cellStyle name="常规 15 2 2" xfId="513"/>
    <cellStyle name="常规 17 2" xfId="514"/>
    <cellStyle name="常规 2 3 2 2 2 2" xfId="515"/>
    <cellStyle name="常规 18" xfId="516"/>
    <cellStyle name="常规 18 2" xfId="517"/>
    <cellStyle name="常规 18 3" xfId="518"/>
    <cellStyle name="常规 2" xfId="519"/>
    <cellStyle name="常规 2 10" xfId="520"/>
    <cellStyle name="强调文字颜色 3 3" xfId="521"/>
    <cellStyle name="常规 2 11" xfId="522"/>
    <cellStyle name="常规 2 11 2" xfId="523"/>
    <cellStyle name="常规 3 2 2 3" xfId="524"/>
    <cellStyle name="常规 2 11 2 2" xfId="525"/>
    <cellStyle name="常规 2 12" xfId="526"/>
    <cellStyle name="常规 2 12 2" xfId="527"/>
    <cellStyle name="常规 3 2 3 3" xfId="528"/>
    <cellStyle name="常规 2 12 2 2" xfId="529"/>
    <cellStyle name="常规 2 12 3" xfId="530"/>
    <cellStyle name="常规 3 2 3 4" xfId="531"/>
    <cellStyle name="常规 2 13 2" xfId="532"/>
    <cellStyle name="常规 2 14" xfId="533"/>
    <cellStyle name="常规 2 15" xfId="534"/>
    <cellStyle name="常规 2 2 2 2" xfId="535"/>
    <cellStyle name="常规 2 2 2 2 2" xfId="536"/>
    <cellStyle name="常规 2 2 2 2 2 2" xfId="537"/>
    <cellStyle name="常规 2 2 2 2 2 4" xfId="538"/>
    <cellStyle name="常规 2 2 2 2 3" xfId="539"/>
    <cellStyle name="常规 2 2 2 2 3 2" xfId="540"/>
    <cellStyle name="常规 2 2 2 2 3 3" xfId="541"/>
    <cellStyle name="常规 2 2 2 2 3 4" xfId="542"/>
    <cellStyle name="常规 2 2 2 2 6" xfId="543"/>
    <cellStyle name="常规 2 2 2 3" xfId="544"/>
    <cellStyle name="常规 2 2 3 2" xfId="545"/>
    <cellStyle name="常规 2 2 3 2 2" xfId="546"/>
    <cellStyle name="常规 2 2 3 6" xfId="547"/>
    <cellStyle name="常规 2 2 3 2 2 2" xfId="548"/>
    <cellStyle name="常规 2 2 3 3" xfId="549"/>
    <cellStyle name="常规 2 2 3 4" xfId="550"/>
    <cellStyle name="常规 2 2 3 5" xfId="551"/>
    <cellStyle name="常规 2 2 5" xfId="552"/>
    <cellStyle name="常规 2 3" xfId="553"/>
    <cellStyle name="常规 2 3 2 2 3" xfId="554"/>
    <cellStyle name="常规 2 3 2 2 4" xfId="555"/>
    <cellStyle name="常规 2 3 2 3" xfId="556"/>
    <cellStyle name="常规 2 3 2 3 2" xfId="557"/>
    <cellStyle name="常规 2 3 2 3 2 2" xfId="558"/>
    <cellStyle name="常规 2 3 2 3 3" xfId="559"/>
    <cellStyle name="常规 2 3 2 3 4" xfId="560"/>
    <cellStyle name="常规 2 3 2 4 2" xfId="561"/>
    <cellStyle name="常规 2 3 2 5" xfId="562"/>
    <cellStyle name="常规 2 3 2 6" xfId="563"/>
    <cellStyle name="常规 2 3 3" xfId="564"/>
    <cellStyle name="常规 2 3 3 2" xfId="565"/>
    <cellStyle name="常规 2 3 3 2 2" xfId="566"/>
    <cellStyle name="常规 2 3 3 3" xfId="567"/>
    <cellStyle name="常规 2 3 4" xfId="568"/>
    <cellStyle name="常规 2 3 4 2" xfId="569"/>
    <cellStyle name="常规 2 3 5" xfId="570"/>
    <cellStyle name="常规 2 3 6" xfId="571"/>
    <cellStyle name="常规 2 4" xfId="572"/>
    <cellStyle name="常规 2 4 2" xfId="573"/>
    <cellStyle name="常规 2 4 2 2" xfId="574"/>
    <cellStyle name="常规 2 4 2 2 2" xfId="575"/>
    <cellStyle name="常规 2 4 2 2 2 2" xfId="576"/>
    <cellStyle name="常规 2 4 2 2 3" xfId="577"/>
    <cellStyle name="常规 2 4 2 2 4" xfId="578"/>
    <cellStyle name="常规 2 4 2 3" xfId="579"/>
    <cellStyle name="输出 2 2 2" xfId="580"/>
    <cellStyle name="常规 2 4 2 3 2" xfId="581"/>
    <cellStyle name="常规 2 4 2 3 2 2" xfId="582"/>
    <cellStyle name="常规 2 4 2 3 3" xfId="583"/>
    <cellStyle name="常规 2 4 2 3 4" xfId="584"/>
    <cellStyle name="常规 2 4 2 4" xfId="585"/>
    <cellStyle name="常规 2 4 2 4 2" xfId="586"/>
    <cellStyle name="常规 2 4 2 5" xfId="587"/>
    <cellStyle name="常规 2 4 2 6" xfId="588"/>
    <cellStyle name="常规 2 4 3" xfId="589"/>
    <cellStyle name="常规 2 4 3 2" xfId="590"/>
    <cellStyle name="常规 2 4 4" xfId="591"/>
    <cellStyle name="常规 2 4 5" xfId="592"/>
    <cellStyle name="常规 2 5" xfId="593"/>
    <cellStyle name="常规 2 5 2" xfId="594"/>
    <cellStyle name="常规 2 5 2 2" xfId="595"/>
    <cellStyle name="常规 2 5 2 2 2" xfId="596"/>
    <cellStyle name="常规 2 5 2 3" xfId="597"/>
    <cellStyle name="输出 3 2 2" xfId="598"/>
    <cellStyle name="常规 2 5 2 4" xfId="599"/>
    <cellStyle name="常规 2 5 3" xfId="600"/>
    <cellStyle name="常规 2 5 3 2" xfId="601"/>
    <cellStyle name="常规 2 5 3 2 2" xfId="602"/>
    <cellStyle name="常规 2 5 3 3" xfId="603"/>
    <cellStyle name="常规 2 5 3 4" xfId="604"/>
    <cellStyle name="常规 2 5 4" xfId="605"/>
    <cellStyle name="常规 2 5 4 2" xfId="606"/>
    <cellStyle name="常规 2 5 5" xfId="607"/>
    <cellStyle name="常规 2 5 6" xfId="608"/>
    <cellStyle name="常规 2 6" xfId="609"/>
    <cellStyle name="常规 2 7" xfId="610"/>
    <cellStyle name="常规 2 7 2" xfId="611"/>
    <cellStyle name="常规 2 7 2 2" xfId="612"/>
    <cellStyle name="常规 2 7 2 2 2" xfId="613"/>
    <cellStyle name="常规 2 7 2 3" xfId="614"/>
    <cellStyle name="常规 2 7 2 4" xfId="615"/>
    <cellStyle name="常规 2 7 3" xfId="616"/>
    <cellStyle name="常规 2 7 3 2" xfId="617"/>
    <cellStyle name="常规 2 7 3 2 2" xfId="618"/>
    <cellStyle name="常规 2 7 3 3" xfId="619"/>
    <cellStyle name="常规 2 7 3 4" xfId="620"/>
    <cellStyle name="常规 2 7 4" xfId="621"/>
    <cellStyle name="常规 2 7 4 2" xfId="622"/>
    <cellStyle name="常规 2 7 5" xfId="623"/>
    <cellStyle name="常规 2 7 6" xfId="624"/>
    <cellStyle name="常规 2 8" xfId="625"/>
    <cellStyle name="强调文字颜色 2 3 2 2" xfId="626"/>
    <cellStyle name="输入 2" xfId="627"/>
    <cellStyle name="常规 2 8 2" xfId="628"/>
    <cellStyle name="输入 2 2" xfId="629"/>
    <cellStyle name="常规 2 8 2 2" xfId="630"/>
    <cellStyle name="输入 2 2 2" xfId="631"/>
    <cellStyle name="常规 2 8 3" xfId="632"/>
    <cellStyle name="输入 2 3" xfId="633"/>
    <cellStyle name="常规 2 8 4" xfId="634"/>
    <cellStyle name="输入 2 4" xfId="635"/>
    <cellStyle name="常规 2 9" xfId="636"/>
    <cellStyle name="输入 3" xfId="637"/>
    <cellStyle name="常规 2 9 2" xfId="638"/>
    <cellStyle name="输入 3 2" xfId="639"/>
    <cellStyle name="常规 2 9 2 2" xfId="640"/>
    <cellStyle name="输入 3 2 2" xfId="641"/>
    <cellStyle name="常规 2 9 3" xfId="642"/>
    <cellStyle name="输入 3 3" xfId="643"/>
    <cellStyle name="常规 2 9 4" xfId="644"/>
    <cellStyle name="输入 3 4" xfId="645"/>
    <cellStyle name="常规 27 2" xfId="646"/>
    <cellStyle name="常规 3" xfId="647"/>
    <cellStyle name="常规 3 2" xfId="648"/>
    <cellStyle name="常规 3 2 2" xfId="649"/>
    <cellStyle name="常规 3 2 2 2" xfId="650"/>
    <cellStyle name="常规 3 2 2 2 2" xfId="651"/>
    <cellStyle name="常规 3 2 3" xfId="652"/>
    <cellStyle name="常规 3 2 3 2" xfId="653"/>
    <cellStyle name="常规 3 2 3 2 2" xfId="654"/>
    <cellStyle name="常规 3 2 4" xfId="655"/>
    <cellStyle name="常规 3 2 4 2" xfId="656"/>
    <cellStyle name="常规 3 3" xfId="657"/>
    <cellStyle name="常规 3 3 2" xfId="658"/>
    <cellStyle name="常规 3 3 2 2" xfId="659"/>
    <cellStyle name="常规 3 3 3" xfId="660"/>
    <cellStyle name="常规 3 3 4" xfId="661"/>
    <cellStyle name="常规 3 4" xfId="662"/>
    <cellStyle name="常规 3 4 2" xfId="663"/>
    <cellStyle name="常规 3 5" xfId="664"/>
    <cellStyle name="常规 3 6" xfId="665"/>
    <cellStyle name="常规 4" xfId="666"/>
    <cellStyle name="常规 4 2" xfId="667"/>
    <cellStyle name="常规 4 2 2" xfId="668"/>
    <cellStyle name="常规 4 4" xfId="669"/>
    <cellStyle name="常规 4 2 2 2" xfId="670"/>
    <cellStyle name="常规 4 4 2" xfId="671"/>
    <cellStyle name="常规 6 4" xfId="672"/>
    <cellStyle name="常规 4 2 2 2 2" xfId="673"/>
    <cellStyle name="常规 4 4 2 2" xfId="674"/>
    <cellStyle name="常规 4 2 2 2 2 2" xfId="675"/>
    <cellStyle name="常规 4 2 2 2 3" xfId="676"/>
    <cellStyle name="常规 4 4 2 3" xfId="677"/>
    <cellStyle name="常规 4 2 2 3 2" xfId="678"/>
    <cellStyle name="警告文本 2" xfId="679"/>
    <cellStyle name="常规 4 2 3" xfId="680"/>
    <cellStyle name="常规 4 5" xfId="681"/>
    <cellStyle name="常规 4 2 3 2" xfId="682"/>
    <cellStyle name="常规 4 5 2" xfId="683"/>
    <cellStyle name="常规 7 4" xfId="684"/>
    <cellStyle name="常规 4 2 3 2 2" xfId="685"/>
    <cellStyle name="常规 4 5 2 2" xfId="686"/>
    <cellStyle name="常规 7 4 2" xfId="687"/>
    <cellStyle name="常规 4 2 3 2 3" xfId="688"/>
    <cellStyle name="常规 7 4 3" xfId="689"/>
    <cellStyle name="常规 4 2 3 3" xfId="690"/>
    <cellStyle name="常规 4 5 3" xfId="691"/>
    <cellStyle name="常规 7 5" xfId="692"/>
    <cellStyle name="常规 4 2 3 4" xfId="693"/>
    <cellStyle name="常规 4 2 4" xfId="694"/>
    <cellStyle name="常规 4 6" xfId="695"/>
    <cellStyle name="常规 4 2 4 2" xfId="696"/>
    <cellStyle name="常规 4 6 2" xfId="697"/>
    <cellStyle name="常规 4 2 4 2 2" xfId="698"/>
    <cellStyle name="常规 4 2 4 3" xfId="699"/>
    <cellStyle name="常规 4 2 5" xfId="700"/>
    <cellStyle name="常规 4 7" xfId="701"/>
    <cellStyle name="常规 4 2 5 2" xfId="702"/>
    <cellStyle name="常规 4 2 6" xfId="703"/>
    <cellStyle name="常规 4 8" xfId="704"/>
    <cellStyle name="常规 4 2 7" xfId="705"/>
    <cellStyle name="常规 4 3" xfId="706"/>
    <cellStyle name="常规 4 3 2" xfId="707"/>
    <cellStyle name="常规 5 4" xfId="708"/>
    <cellStyle name="常规 4 3 2 2" xfId="709"/>
    <cellStyle name="常规 5 4 2" xfId="710"/>
    <cellStyle name="常规 4 3 2 2 2" xfId="711"/>
    <cellStyle name="常规 5 4 2 2" xfId="712"/>
    <cellStyle name="常规 4 3 2 2 3" xfId="713"/>
    <cellStyle name="常规 4 3 2 3" xfId="714"/>
    <cellStyle name="常规 5 4 3" xfId="715"/>
    <cellStyle name="常规 4 3 3" xfId="716"/>
    <cellStyle name="常规 5 5" xfId="717"/>
    <cellStyle name="常规 4 3 3 2" xfId="718"/>
    <cellStyle name="常规 5 5 2" xfId="719"/>
    <cellStyle name="常规 4 3 3 2 2" xfId="720"/>
    <cellStyle name="常规 4 3 3 3" xfId="721"/>
    <cellStyle name="常规 5 5 3" xfId="722"/>
    <cellStyle name="常规 4 3 4 2" xfId="723"/>
    <cellStyle name="常规 4 3 6" xfId="724"/>
    <cellStyle name="常规 5" xfId="725"/>
    <cellStyle name="常规 5 2" xfId="726"/>
    <cellStyle name="常规 5 2 2" xfId="727"/>
    <cellStyle name="常规 5 2 2 2" xfId="728"/>
    <cellStyle name="常规 5 2 3" xfId="729"/>
    <cellStyle name="常规 5 2 4" xfId="730"/>
    <cellStyle name="常规 5 3" xfId="731"/>
    <cellStyle name="常规 5 3 2" xfId="732"/>
    <cellStyle name="常规 5 3 2 2" xfId="733"/>
    <cellStyle name="常规 5 3 3" xfId="734"/>
    <cellStyle name="常规 5 5 4" xfId="735"/>
    <cellStyle name="常规 6" xfId="736"/>
    <cellStyle name="常规 6 2" xfId="737"/>
    <cellStyle name="常规 6 2 2" xfId="738"/>
    <cellStyle name="常规 6 3" xfId="739"/>
    <cellStyle name="常规 7" xfId="740"/>
    <cellStyle name="常规 7 2" xfId="741"/>
    <cellStyle name="常规 7 2 2" xfId="742"/>
    <cellStyle name="常规 7 3" xfId="743"/>
    <cellStyle name="常规 7 4 2 2" xfId="744"/>
    <cellStyle name="常规 7 4 3 2" xfId="745"/>
    <cellStyle name="常规 7 4 4" xfId="746"/>
    <cellStyle name="常规 7 4 5" xfId="747"/>
    <cellStyle name="常规 8" xfId="748"/>
    <cellStyle name="常规 8 2" xfId="749"/>
    <cellStyle name="常规 8 2 2" xfId="750"/>
    <cellStyle name="常规 8 3" xfId="751"/>
    <cellStyle name="常规 9" xfId="752"/>
    <cellStyle name="常规 9 3" xfId="753"/>
    <cellStyle name="好 2" xfId="754"/>
    <cellStyle name="好 2 2" xfId="755"/>
    <cellStyle name="好 2 2 2" xfId="756"/>
    <cellStyle name="好 3" xfId="757"/>
    <cellStyle name="好 3 2" xfId="758"/>
    <cellStyle name="好 3 2 2" xfId="759"/>
    <cellStyle name="汇总 2" xfId="760"/>
    <cellStyle name="汇总 2 2" xfId="761"/>
    <cellStyle name="汇总 2 2 2" xfId="762"/>
    <cellStyle name="汇总 2 3" xfId="763"/>
    <cellStyle name="汇总 2 4" xfId="764"/>
    <cellStyle name="汇总 3" xfId="765"/>
    <cellStyle name="汇总 3 2" xfId="766"/>
    <cellStyle name="汇总 3 2 2" xfId="767"/>
    <cellStyle name="汇总 3 3" xfId="768"/>
    <cellStyle name="汇总 3 4" xfId="769"/>
    <cellStyle name="计算 2" xfId="770"/>
    <cellStyle name="计算 2 2" xfId="771"/>
    <cellStyle name="计算 2 2 2" xfId="772"/>
    <cellStyle name="计算 2 3" xfId="773"/>
    <cellStyle name="计算 2 3 2" xfId="774"/>
    <cellStyle name="计算 2 4" xfId="775"/>
    <cellStyle name="计算 2 5" xfId="776"/>
    <cellStyle name="计算 3" xfId="777"/>
    <cellStyle name="计算 3 2" xfId="778"/>
    <cellStyle name="计算 3 2 2" xfId="779"/>
    <cellStyle name="计算 3 3" xfId="780"/>
    <cellStyle name="计算 3 3 2" xfId="781"/>
    <cellStyle name="计算 3 4" xfId="782"/>
    <cellStyle name="计算 3 5" xfId="783"/>
    <cellStyle name="检查单元格 2" xfId="784"/>
    <cellStyle name="检查单元格 2 2" xfId="785"/>
    <cellStyle name="检查单元格 2 3" xfId="786"/>
    <cellStyle name="检查单元格 2 4" xfId="787"/>
    <cellStyle name="检查单元格 3" xfId="788"/>
    <cellStyle name="检查单元格 3 2" xfId="789"/>
    <cellStyle name="检查单元格 3 3" xfId="790"/>
    <cellStyle name="检查单元格 3 4" xfId="791"/>
    <cellStyle name="解释性文本 2 2" xfId="792"/>
    <cellStyle name="解释性文本 2 2 2" xfId="793"/>
    <cellStyle name="解释性文本 2 3" xfId="794"/>
    <cellStyle name="解释性文本 2 4" xfId="795"/>
    <cellStyle name="解释性文本 3" xfId="796"/>
    <cellStyle name="解释性文本 3 2" xfId="797"/>
    <cellStyle name="解释性文本 3 2 2" xfId="798"/>
    <cellStyle name="解释性文本 3 3" xfId="799"/>
    <cellStyle name="解释性文本 3 4" xfId="800"/>
    <cellStyle name="警告文本 2 2" xfId="801"/>
    <cellStyle name="警告文本 2 2 2" xfId="802"/>
    <cellStyle name="警告文本 2 3" xfId="803"/>
    <cellStyle name="警告文本 2 4" xfId="804"/>
    <cellStyle name="警告文本 3" xfId="805"/>
    <cellStyle name="警告文本 3 2" xfId="806"/>
    <cellStyle name="警告文本 3 2 2" xfId="807"/>
    <cellStyle name="警告文本 3 3" xfId="808"/>
    <cellStyle name="警告文本 3 4" xfId="809"/>
    <cellStyle name="链接单元格 2" xfId="810"/>
    <cellStyle name="链接单元格 2 2" xfId="811"/>
    <cellStyle name="链接单元格 2 2 2" xfId="812"/>
    <cellStyle name="链接单元格 2 3" xfId="813"/>
    <cellStyle name="链接单元格 2 3 2" xfId="814"/>
    <cellStyle name="链接单元格 2 4" xfId="815"/>
    <cellStyle name="链接单元格 2 5" xfId="816"/>
    <cellStyle name="链接单元格 3" xfId="817"/>
    <cellStyle name="链接单元格 3 2" xfId="818"/>
    <cellStyle name="链接单元格 3 3" xfId="819"/>
    <cellStyle name="链接单元格 3 3 2" xfId="820"/>
    <cellStyle name="链接单元格 3 4" xfId="821"/>
    <cellStyle name="链接单元格 3 5" xfId="822"/>
    <cellStyle name="强调文字颜色 1 2" xfId="823"/>
    <cellStyle name="强调文字颜色 1 2 2" xfId="824"/>
    <cellStyle name="强调文字颜色 1 2 2 2" xfId="825"/>
    <cellStyle name="强调文字颜色 1 2 3" xfId="826"/>
    <cellStyle name="强调文字颜色 1 2 4" xfId="827"/>
    <cellStyle name="强调文字颜色 1 3" xfId="828"/>
    <cellStyle name="强调文字颜色 1 3 2" xfId="829"/>
    <cellStyle name="强调文字颜色 1 3 2 2" xfId="830"/>
    <cellStyle name="强调文字颜色 1 3 3" xfId="831"/>
    <cellStyle name="强调文字颜色 2 2" xfId="832"/>
    <cellStyle name="强调文字颜色 2 2 2" xfId="833"/>
    <cellStyle name="强调文字颜色 2 2 3" xfId="834"/>
    <cellStyle name="强调文字颜色 2 2 4" xfId="835"/>
    <cellStyle name="强调文字颜色 2 3" xfId="836"/>
    <cellStyle name="强调文字颜色 2 3 3" xfId="837"/>
    <cellStyle name="强调文字颜色 3 2" xfId="838"/>
    <cellStyle name="强调文字颜色 3 2 2" xfId="839"/>
    <cellStyle name="强调文字颜色 3 2 2 2" xfId="840"/>
    <cellStyle name="强调文字颜色 3 2 3" xfId="841"/>
    <cellStyle name="强调文字颜色 3 2 4" xfId="842"/>
    <cellStyle name="强调文字颜色 3 3 2" xfId="843"/>
    <cellStyle name="强调文字颜色 3 3 2 2" xfId="844"/>
    <cellStyle name="强调文字颜色 4 2" xfId="845"/>
    <cellStyle name="强调文字颜色 4 2 2" xfId="846"/>
    <cellStyle name="强调文字颜色 4 2 2 2" xfId="847"/>
    <cellStyle name="强调文字颜色 4 2 3" xfId="848"/>
    <cellStyle name="强调文字颜色 4 2 4" xfId="849"/>
    <cellStyle name="强调文字颜色 4 3" xfId="850"/>
    <cellStyle name="强调文字颜色 4 3 2" xfId="851"/>
    <cellStyle name="强调文字颜色 4 3 2 2" xfId="852"/>
    <cellStyle name="强调文字颜色 5 2" xfId="853"/>
    <cellStyle name="强调文字颜色 5 2 2" xfId="854"/>
    <cellStyle name="强调文字颜色 5 2 2 2" xfId="855"/>
    <cellStyle name="强调文字颜色 5 2 3" xfId="856"/>
    <cellStyle name="强调文字颜色 5 2 4" xfId="857"/>
    <cellStyle name="强调文字颜色 5 3" xfId="858"/>
    <cellStyle name="强调文字颜色 5 3 2" xfId="859"/>
    <cellStyle name="强调文字颜色 5 3 2 2" xfId="860"/>
    <cellStyle name="强调文字颜色 5 3 3" xfId="861"/>
    <cellStyle name="强调文字颜色 5 3 4" xfId="862"/>
    <cellStyle name="强调文字颜色 6 2" xfId="863"/>
    <cellStyle name="强调文字颜色 6 2 2" xfId="864"/>
    <cellStyle name="强调文字颜色 6 2 2 2" xfId="865"/>
    <cellStyle name="强调文字颜色 6 2 3" xfId="866"/>
    <cellStyle name="强调文字颜色 6 2 4" xfId="867"/>
    <cellStyle name="强调文字颜色 6 3" xfId="868"/>
    <cellStyle name="强调文字颜色 6 3 2" xfId="869"/>
    <cellStyle name="强调文字颜色 6 3 2 2" xfId="870"/>
    <cellStyle name="强调文字颜色 6 3 3" xfId="871"/>
    <cellStyle name="强调文字颜色 6 3 4" xfId="872"/>
    <cellStyle name="适中 2" xfId="873"/>
    <cellStyle name="适中 2 2" xfId="874"/>
    <cellStyle name="适中 2 2 2" xfId="875"/>
    <cellStyle name="适中 2 3" xfId="876"/>
    <cellStyle name="适中 2 3 2" xfId="877"/>
    <cellStyle name="适中 2 4" xfId="878"/>
    <cellStyle name="适中 2 5" xfId="879"/>
    <cellStyle name="适中 3" xfId="880"/>
    <cellStyle name="适中 3 2" xfId="881"/>
    <cellStyle name="适中 3 2 2" xfId="882"/>
    <cellStyle name="适中 3 3" xfId="883"/>
    <cellStyle name="适中 3 3 2" xfId="884"/>
    <cellStyle name="适中 3 4" xfId="885"/>
    <cellStyle name="适中 3 5" xfId="886"/>
    <cellStyle name="输出 2" xfId="887"/>
    <cellStyle name="输出 2 2" xfId="888"/>
    <cellStyle name="输出 2 3" xfId="889"/>
    <cellStyle name="输出 2 4" xfId="890"/>
    <cellStyle name="输出 3" xfId="891"/>
    <cellStyle name="输出 3 2" xfId="892"/>
    <cellStyle name="输出 3 3" xfId="893"/>
    <cellStyle name="输出 3 4" xfId="894"/>
    <cellStyle name="样式 1" xfId="8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6"/>
  <sheetViews>
    <sheetView workbookViewId="0">
      <pane ySplit="5" topLeftCell="A174" activePane="bottomLeft" state="frozen"/>
      <selection/>
      <selection pane="bottomLeft" activeCell="O189" sqref="O189"/>
    </sheetView>
  </sheetViews>
  <sheetFormatPr defaultColWidth="8.75" defaultRowHeight="15.6"/>
  <cols>
    <col min="1" max="1" width="4.625" style="7" customWidth="1"/>
    <col min="2" max="2" width="20.5" style="7" customWidth="1"/>
    <col min="3" max="3" width="5.875" style="7" customWidth="1"/>
    <col min="4" max="4" width="6.75" style="7" customWidth="1"/>
    <col min="5" max="5" width="7.875" style="7" customWidth="1"/>
    <col min="6" max="6" width="27.5" style="8" customWidth="1"/>
    <col min="7" max="7" width="6.5" style="7" customWidth="1"/>
    <col min="8" max="8" width="6" style="7" customWidth="1"/>
    <col min="9" max="12" width="5.625" style="10" customWidth="1"/>
    <col min="13" max="13" width="21.25" style="7" customWidth="1"/>
    <col min="14" max="16384" width="8.75" style="7"/>
  </cols>
  <sheetData>
    <row r="1" ht="29.1" customHeight="1" spans="1:13">
      <c r="A1" s="11" t="s">
        <v>0</v>
      </c>
      <c r="B1" s="11"/>
      <c r="C1" s="11"/>
      <c r="D1" s="11"/>
      <c r="E1" s="11"/>
      <c r="F1" s="11"/>
      <c r="G1" s="11"/>
      <c r="H1" s="11"/>
      <c r="I1" s="80"/>
      <c r="J1" s="80"/>
      <c r="K1" s="80"/>
      <c r="L1" s="80"/>
      <c r="M1" s="11"/>
    </row>
    <row r="2" s="1" customFormat="1" ht="29.1" customHeight="1" spans="1:13">
      <c r="A2" s="41" t="s">
        <v>1</v>
      </c>
      <c r="B2" s="41"/>
      <c r="C2" s="41"/>
      <c r="D2" s="41"/>
      <c r="E2" s="41"/>
      <c r="F2" s="42" t="s">
        <v>2</v>
      </c>
      <c r="G2" s="43"/>
      <c r="H2" s="41"/>
      <c r="I2" s="81"/>
      <c r="J2" s="81"/>
      <c r="K2" s="81"/>
      <c r="L2" s="82" t="s">
        <v>3</v>
      </c>
      <c r="M2" s="41"/>
    </row>
    <row r="3" s="2" customFormat="1" ht="29.1" customHeight="1" spans="1:13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/>
      <c r="I3" s="83" t="s">
        <v>11</v>
      </c>
      <c r="J3" s="83"/>
      <c r="K3" s="83"/>
      <c r="L3" s="83"/>
      <c r="M3" s="84" t="s">
        <v>12</v>
      </c>
    </row>
    <row r="4" s="2" customFormat="1" ht="29.1" customHeight="1" spans="1:13">
      <c r="A4" s="46"/>
      <c r="B4" s="14"/>
      <c r="C4" s="14"/>
      <c r="D4" s="14"/>
      <c r="E4" s="14"/>
      <c r="F4" s="14"/>
      <c r="G4" s="14"/>
      <c r="H4" s="14"/>
      <c r="I4" s="28" t="s">
        <v>13</v>
      </c>
      <c r="J4" s="28"/>
      <c r="K4" s="28" t="s">
        <v>14</v>
      </c>
      <c r="L4" s="28"/>
      <c r="M4" s="85"/>
    </row>
    <row r="5" s="2" customFormat="1" ht="39" customHeight="1" spans="1:13">
      <c r="A5" s="46"/>
      <c r="B5" s="14"/>
      <c r="C5" s="14"/>
      <c r="D5" s="14"/>
      <c r="E5" s="14"/>
      <c r="F5" s="14"/>
      <c r="G5" s="14"/>
      <c r="H5" s="14"/>
      <c r="I5" s="28" t="s">
        <v>15</v>
      </c>
      <c r="J5" s="28" t="s">
        <v>16</v>
      </c>
      <c r="K5" s="28" t="s">
        <v>14</v>
      </c>
      <c r="L5" s="28" t="s">
        <v>17</v>
      </c>
      <c r="M5" s="85"/>
    </row>
    <row r="6" s="37" customFormat="1" ht="24.95" customHeight="1" spans="1:13">
      <c r="A6" s="47">
        <v>1</v>
      </c>
      <c r="B6" s="48" t="s">
        <v>18</v>
      </c>
      <c r="C6" s="20" t="s">
        <v>19</v>
      </c>
      <c r="D6" s="49"/>
      <c r="E6" s="26">
        <v>1</v>
      </c>
      <c r="F6" s="20" t="s">
        <v>20</v>
      </c>
      <c r="G6" s="26">
        <v>1</v>
      </c>
      <c r="H6" s="26"/>
      <c r="I6" s="31">
        <v>1</v>
      </c>
      <c r="J6" s="31"/>
      <c r="K6" s="30">
        <v>2000</v>
      </c>
      <c r="L6" s="31"/>
      <c r="M6" s="86"/>
    </row>
    <row r="7" s="37" customFormat="1" ht="24.95" customHeight="1" spans="1:13">
      <c r="A7" s="47">
        <v>2</v>
      </c>
      <c r="B7" s="48" t="s">
        <v>21</v>
      </c>
      <c r="C7" s="20" t="s">
        <v>19</v>
      </c>
      <c r="D7" s="49"/>
      <c r="E7" s="26">
        <v>2.15</v>
      </c>
      <c r="F7" s="20" t="s">
        <v>20</v>
      </c>
      <c r="G7" s="26">
        <v>2.4</v>
      </c>
      <c r="H7" s="26"/>
      <c r="I7" s="31">
        <v>1</v>
      </c>
      <c r="J7" s="31"/>
      <c r="K7" s="30">
        <v>150</v>
      </c>
      <c r="L7" s="31"/>
      <c r="M7" s="86"/>
    </row>
    <row r="8" s="37" customFormat="1" ht="24.95" customHeight="1" spans="1:13">
      <c r="A8" s="47">
        <v>3</v>
      </c>
      <c r="B8" s="48" t="s">
        <v>22</v>
      </c>
      <c r="C8" s="20" t="s">
        <v>19</v>
      </c>
      <c r="D8" s="49"/>
      <c r="E8" s="26">
        <v>2</v>
      </c>
      <c r="F8" s="20" t="s">
        <v>20</v>
      </c>
      <c r="G8" s="26">
        <v>2</v>
      </c>
      <c r="H8" s="26"/>
      <c r="I8" s="31">
        <v>2</v>
      </c>
      <c r="J8" s="31"/>
      <c r="K8" s="30">
        <v>2930</v>
      </c>
      <c r="L8" s="31"/>
      <c r="M8" s="86"/>
    </row>
    <row r="9" s="37" customFormat="1" ht="24.95" customHeight="1" spans="1:13">
      <c r="A9" s="47">
        <v>4</v>
      </c>
      <c r="B9" s="48" t="s">
        <v>23</v>
      </c>
      <c r="C9" s="20" t="s">
        <v>19</v>
      </c>
      <c r="D9" s="49"/>
      <c r="E9" s="26">
        <v>1.8</v>
      </c>
      <c r="F9" s="20" t="s">
        <v>20</v>
      </c>
      <c r="G9" s="26">
        <v>1.8</v>
      </c>
      <c r="H9" s="26"/>
      <c r="I9" s="31">
        <v>1</v>
      </c>
      <c r="J9" s="31"/>
      <c r="K9" s="30">
        <v>1300</v>
      </c>
      <c r="L9" s="31"/>
      <c r="M9" s="86"/>
    </row>
    <row r="10" s="37" customFormat="1" ht="24.95" customHeight="1" spans="1:13">
      <c r="A10" s="47">
        <v>5</v>
      </c>
      <c r="B10" s="48" t="s">
        <v>24</v>
      </c>
      <c r="C10" s="20" t="s">
        <v>19</v>
      </c>
      <c r="D10" s="49"/>
      <c r="E10" s="26">
        <v>0.6</v>
      </c>
      <c r="F10" s="23" t="s">
        <v>25</v>
      </c>
      <c r="G10" s="26"/>
      <c r="H10" s="26">
        <v>0.6</v>
      </c>
      <c r="I10" s="31">
        <v>1</v>
      </c>
      <c r="J10" s="31"/>
      <c r="K10" s="30">
        <v>870</v>
      </c>
      <c r="L10" s="31"/>
      <c r="M10" s="86"/>
    </row>
    <row r="11" s="37" customFormat="1" ht="24.95" customHeight="1" spans="1:13">
      <c r="A11" s="47">
        <v>6</v>
      </c>
      <c r="B11" s="48" t="s">
        <v>26</v>
      </c>
      <c r="C11" s="20" t="s">
        <v>19</v>
      </c>
      <c r="D11" s="49"/>
      <c r="E11" s="26">
        <v>0.88</v>
      </c>
      <c r="F11" s="23" t="s">
        <v>25</v>
      </c>
      <c r="G11" s="26"/>
      <c r="H11" s="26">
        <v>1.1</v>
      </c>
      <c r="I11" s="31">
        <v>1</v>
      </c>
      <c r="J11" s="31"/>
      <c r="K11" s="31">
        <v>1270</v>
      </c>
      <c r="L11" s="31"/>
      <c r="M11" s="86"/>
    </row>
    <row r="12" s="37" customFormat="1" ht="24.95" customHeight="1" spans="1:13">
      <c r="A12" s="47">
        <v>7</v>
      </c>
      <c r="B12" s="48" t="s">
        <v>27</v>
      </c>
      <c r="C12" s="20" t="s">
        <v>19</v>
      </c>
      <c r="D12" s="49"/>
      <c r="E12" s="26">
        <v>1.3</v>
      </c>
      <c r="F12" s="23" t="s">
        <v>25</v>
      </c>
      <c r="G12" s="26"/>
      <c r="H12" s="26">
        <v>1.3</v>
      </c>
      <c r="I12" s="31">
        <v>1</v>
      </c>
      <c r="J12" s="31"/>
      <c r="K12" s="30">
        <v>1687</v>
      </c>
      <c r="L12" s="31"/>
      <c r="M12" s="86"/>
    </row>
    <row r="13" s="37" customFormat="1" ht="24.95" customHeight="1" spans="1:13">
      <c r="A13" s="47">
        <v>8</v>
      </c>
      <c r="B13" s="48" t="s">
        <v>28</v>
      </c>
      <c r="C13" s="20"/>
      <c r="D13" s="49"/>
      <c r="E13" s="26">
        <v>1.1</v>
      </c>
      <c r="F13" s="23" t="s">
        <v>25</v>
      </c>
      <c r="G13" s="26"/>
      <c r="H13" s="26">
        <v>1.1</v>
      </c>
      <c r="I13" s="31">
        <v>1</v>
      </c>
      <c r="J13" s="31"/>
      <c r="K13" s="30">
        <v>2300</v>
      </c>
      <c r="L13" s="31"/>
      <c r="M13" s="86"/>
    </row>
    <row r="14" s="37" customFormat="1" ht="24.95" customHeight="1" spans="1:13">
      <c r="A14" s="47">
        <v>9</v>
      </c>
      <c r="B14" s="48" t="s">
        <v>29</v>
      </c>
      <c r="C14" s="20" t="s">
        <v>19</v>
      </c>
      <c r="D14" s="49"/>
      <c r="E14" s="26">
        <v>1.8</v>
      </c>
      <c r="F14" s="23" t="s">
        <v>25</v>
      </c>
      <c r="G14" s="26"/>
      <c r="H14" s="26">
        <v>1.8</v>
      </c>
      <c r="I14" s="31">
        <v>2</v>
      </c>
      <c r="J14" s="31"/>
      <c r="K14" s="30">
        <v>1900</v>
      </c>
      <c r="L14" s="31"/>
      <c r="M14" s="86"/>
    </row>
    <row r="15" s="37" customFormat="1" ht="24.95" customHeight="1" spans="1:13">
      <c r="A15" s="47">
        <v>10</v>
      </c>
      <c r="B15" s="48" t="s">
        <v>30</v>
      </c>
      <c r="C15" s="20"/>
      <c r="D15" s="49"/>
      <c r="E15" s="26">
        <v>0.75</v>
      </c>
      <c r="F15" s="23" t="s">
        <v>25</v>
      </c>
      <c r="G15" s="26"/>
      <c r="H15" s="26">
        <v>0.75</v>
      </c>
      <c r="I15" s="31">
        <v>1</v>
      </c>
      <c r="J15" s="31"/>
      <c r="K15" s="30">
        <v>1870</v>
      </c>
      <c r="L15" s="31"/>
      <c r="M15" s="86"/>
    </row>
    <row r="16" s="38" customFormat="1" ht="24.95" customHeight="1" spans="1:13">
      <c r="A16" s="47">
        <v>11</v>
      </c>
      <c r="B16" s="20" t="s">
        <v>31</v>
      </c>
      <c r="C16" s="20" t="s">
        <v>19</v>
      </c>
      <c r="D16" s="49"/>
      <c r="E16" s="26">
        <v>0.88</v>
      </c>
      <c r="F16" s="20" t="s">
        <v>20</v>
      </c>
      <c r="G16" s="26">
        <v>0.88</v>
      </c>
      <c r="H16" s="26"/>
      <c r="I16" s="31">
        <v>1</v>
      </c>
      <c r="J16" s="31"/>
      <c r="K16" s="30">
        <v>1980</v>
      </c>
      <c r="L16" s="31"/>
      <c r="M16" s="86"/>
    </row>
    <row r="17" s="37" customFormat="1" ht="24.95" customHeight="1" spans="1:13">
      <c r="A17" s="47">
        <v>12</v>
      </c>
      <c r="B17" s="20" t="s">
        <v>32</v>
      </c>
      <c r="C17" s="20" t="s">
        <v>19</v>
      </c>
      <c r="D17" s="49"/>
      <c r="E17" s="26">
        <v>1.03</v>
      </c>
      <c r="F17" s="20" t="s">
        <v>20</v>
      </c>
      <c r="G17" s="26">
        <v>1.03</v>
      </c>
      <c r="H17" s="26"/>
      <c r="I17" s="31">
        <v>1</v>
      </c>
      <c r="J17" s="31"/>
      <c r="K17" s="30">
        <v>847</v>
      </c>
      <c r="L17" s="31"/>
      <c r="M17" s="87"/>
    </row>
    <row r="18" s="37" customFormat="1" ht="24.95" customHeight="1" spans="1:13">
      <c r="A18" s="47">
        <v>13</v>
      </c>
      <c r="B18" s="20" t="s">
        <v>33</v>
      </c>
      <c r="C18" s="20" t="s">
        <v>19</v>
      </c>
      <c r="D18" s="49"/>
      <c r="E18" s="26">
        <v>0.46</v>
      </c>
      <c r="F18" s="23" t="s">
        <v>25</v>
      </c>
      <c r="G18" s="26"/>
      <c r="H18" s="26">
        <v>0.46</v>
      </c>
      <c r="I18" s="31">
        <v>1</v>
      </c>
      <c r="J18" s="31"/>
      <c r="K18" s="30">
        <v>1678</v>
      </c>
      <c r="L18" s="31"/>
      <c r="M18" s="86"/>
    </row>
    <row r="19" s="37" customFormat="1" ht="24.95" customHeight="1" spans="1:13">
      <c r="A19" s="47">
        <v>14</v>
      </c>
      <c r="B19" s="48" t="s">
        <v>34</v>
      </c>
      <c r="C19" s="20" t="s">
        <v>19</v>
      </c>
      <c r="D19" s="49"/>
      <c r="E19" s="26">
        <v>0.9</v>
      </c>
      <c r="F19" s="20" t="s">
        <v>20</v>
      </c>
      <c r="G19" s="26">
        <v>0.9</v>
      </c>
      <c r="H19" s="26"/>
      <c r="I19" s="31">
        <v>1</v>
      </c>
      <c r="J19" s="31"/>
      <c r="K19" s="30">
        <v>712</v>
      </c>
      <c r="L19" s="31"/>
      <c r="M19" s="87"/>
    </row>
    <row r="20" s="37" customFormat="1" ht="24.95" customHeight="1" spans="1:13">
      <c r="A20" s="47">
        <v>15</v>
      </c>
      <c r="B20" s="48" t="s">
        <v>35</v>
      </c>
      <c r="C20" s="20" t="s">
        <v>19</v>
      </c>
      <c r="D20" s="49"/>
      <c r="E20" s="26">
        <v>1.55</v>
      </c>
      <c r="F20" s="20" t="s">
        <v>20</v>
      </c>
      <c r="G20" s="26">
        <v>1.55</v>
      </c>
      <c r="H20" s="26"/>
      <c r="I20" s="31">
        <v>1</v>
      </c>
      <c r="J20" s="31"/>
      <c r="K20" s="30">
        <v>2800</v>
      </c>
      <c r="L20" s="31"/>
      <c r="M20" s="86"/>
    </row>
    <row r="21" s="37" customFormat="1" ht="24.95" customHeight="1" spans="1:13">
      <c r="A21" s="47">
        <v>16</v>
      </c>
      <c r="B21" s="50" t="s">
        <v>36</v>
      </c>
      <c r="C21" s="51" t="s">
        <v>19</v>
      </c>
      <c r="D21" s="52"/>
      <c r="E21" s="53">
        <v>1.6</v>
      </c>
      <c r="F21" s="51" t="s">
        <v>20</v>
      </c>
      <c r="G21" s="53">
        <v>1.6</v>
      </c>
      <c r="H21" s="53"/>
      <c r="I21" s="88">
        <v>1</v>
      </c>
      <c r="J21" s="88"/>
      <c r="K21" s="88">
        <v>2070</v>
      </c>
      <c r="L21" s="88"/>
      <c r="M21" s="86"/>
    </row>
    <row r="22" s="37" customFormat="1" ht="24.95" customHeight="1" spans="1:13">
      <c r="A22" s="47">
        <v>17</v>
      </c>
      <c r="B22" s="50" t="s">
        <v>37</v>
      </c>
      <c r="C22" s="51" t="s">
        <v>19</v>
      </c>
      <c r="D22" s="52"/>
      <c r="E22" s="53">
        <v>2.6</v>
      </c>
      <c r="F22" s="51" t="s">
        <v>20</v>
      </c>
      <c r="G22" s="53">
        <v>2.6</v>
      </c>
      <c r="H22" s="53"/>
      <c r="I22" s="88">
        <v>1</v>
      </c>
      <c r="J22" s="88"/>
      <c r="K22" s="89">
        <v>398</v>
      </c>
      <c r="L22" s="88"/>
      <c r="M22" s="87"/>
    </row>
    <row r="23" s="37" customFormat="1" ht="24.95" customHeight="1" spans="1:13">
      <c r="A23" s="47">
        <v>18</v>
      </c>
      <c r="B23" s="50" t="s">
        <v>38</v>
      </c>
      <c r="C23" s="51" t="s">
        <v>19</v>
      </c>
      <c r="D23" s="52"/>
      <c r="E23" s="53">
        <v>0.7</v>
      </c>
      <c r="F23" s="51" t="s">
        <v>20</v>
      </c>
      <c r="G23" s="53">
        <v>0.7</v>
      </c>
      <c r="H23" s="53"/>
      <c r="I23" s="88">
        <v>1</v>
      </c>
      <c r="J23" s="88"/>
      <c r="K23" s="89">
        <v>2489</v>
      </c>
      <c r="L23" s="88"/>
      <c r="M23" s="87"/>
    </row>
    <row r="24" s="37" customFormat="1" ht="24.95" customHeight="1" spans="1:13">
      <c r="A24" s="47">
        <v>19</v>
      </c>
      <c r="B24" s="51" t="s">
        <v>39</v>
      </c>
      <c r="C24" s="51" t="s">
        <v>19</v>
      </c>
      <c r="D24" s="52"/>
      <c r="E24" s="53">
        <v>2.3</v>
      </c>
      <c r="F24" s="54" t="s">
        <v>40</v>
      </c>
      <c r="G24" s="53"/>
      <c r="H24" s="53">
        <v>2.3</v>
      </c>
      <c r="I24" s="88">
        <v>1</v>
      </c>
      <c r="J24" s="88"/>
      <c r="K24" s="89">
        <v>534</v>
      </c>
      <c r="L24" s="88"/>
      <c r="M24" s="87"/>
    </row>
    <row r="25" s="37" customFormat="1" ht="24.95" customHeight="1" spans="1:13">
      <c r="A25" s="47">
        <v>20</v>
      </c>
      <c r="B25" s="51" t="s">
        <v>41</v>
      </c>
      <c r="C25" s="51" t="s">
        <v>19</v>
      </c>
      <c r="D25" s="52"/>
      <c r="E25" s="53">
        <v>1.52</v>
      </c>
      <c r="F25" s="23" t="s">
        <v>25</v>
      </c>
      <c r="G25" s="26"/>
      <c r="H25" s="26">
        <v>1.52</v>
      </c>
      <c r="I25" s="31">
        <v>1</v>
      </c>
      <c r="J25" s="88"/>
      <c r="K25" s="89">
        <v>2489</v>
      </c>
      <c r="L25" s="88"/>
      <c r="M25" s="87"/>
    </row>
    <row r="26" s="37" customFormat="1" ht="24.95" customHeight="1" spans="1:13">
      <c r="A26" s="47">
        <v>21</v>
      </c>
      <c r="B26" s="51" t="s">
        <v>42</v>
      </c>
      <c r="C26" s="51" t="s">
        <v>19</v>
      </c>
      <c r="D26" s="52"/>
      <c r="E26" s="53">
        <v>1.5</v>
      </c>
      <c r="F26" s="23" t="s">
        <v>25</v>
      </c>
      <c r="G26" s="26"/>
      <c r="H26" s="26">
        <v>1.5</v>
      </c>
      <c r="I26" s="31">
        <v>1</v>
      </c>
      <c r="J26" s="88"/>
      <c r="K26" s="89">
        <v>3185</v>
      </c>
      <c r="L26" s="88"/>
      <c r="M26" s="86"/>
    </row>
    <row r="27" s="37" customFormat="1" ht="24.95" customHeight="1" spans="1:13">
      <c r="A27" s="47">
        <v>22</v>
      </c>
      <c r="B27" s="51" t="s">
        <v>43</v>
      </c>
      <c r="C27" s="51" t="s">
        <v>19</v>
      </c>
      <c r="D27" s="52"/>
      <c r="E27" s="53">
        <v>1.5</v>
      </c>
      <c r="F27" s="23" t="s">
        <v>25</v>
      </c>
      <c r="G27" s="26"/>
      <c r="H27" s="26">
        <v>1.6</v>
      </c>
      <c r="I27" s="31">
        <v>1</v>
      </c>
      <c r="J27" s="88"/>
      <c r="K27" s="89">
        <v>1100</v>
      </c>
      <c r="L27" s="88"/>
      <c r="M27" s="86"/>
    </row>
    <row r="28" s="39" customFormat="1" ht="24.95" customHeight="1" spans="1:13">
      <c r="A28" s="47">
        <v>23</v>
      </c>
      <c r="B28" s="55" t="s">
        <v>44</v>
      </c>
      <c r="C28" s="56" t="s">
        <v>19</v>
      </c>
      <c r="D28" s="57"/>
      <c r="E28" s="58">
        <v>0.76</v>
      </c>
      <c r="F28" s="59" t="s">
        <v>25</v>
      </c>
      <c r="G28" s="60"/>
      <c r="H28" s="60">
        <v>0.76</v>
      </c>
      <c r="I28" s="90">
        <v>1</v>
      </c>
      <c r="J28" s="91"/>
      <c r="K28" s="92">
        <v>1850</v>
      </c>
      <c r="L28" s="91"/>
      <c r="M28" s="93"/>
    </row>
    <row r="29" s="39" customFormat="1" ht="24.95" customHeight="1" spans="1:13">
      <c r="A29" s="47">
        <v>24</v>
      </c>
      <c r="B29" s="55" t="s">
        <v>45</v>
      </c>
      <c r="C29" s="56" t="s">
        <v>19</v>
      </c>
      <c r="D29" s="57"/>
      <c r="E29" s="58">
        <v>1</v>
      </c>
      <c r="F29" s="59" t="s">
        <v>25</v>
      </c>
      <c r="G29" s="60"/>
      <c r="H29" s="60">
        <v>1</v>
      </c>
      <c r="I29" s="90">
        <v>1</v>
      </c>
      <c r="J29" s="91"/>
      <c r="K29" s="92">
        <v>2100</v>
      </c>
      <c r="L29" s="91"/>
      <c r="M29" s="93"/>
    </row>
    <row r="30" s="39" customFormat="1" ht="24.95" customHeight="1" spans="1:13">
      <c r="A30" s="61">
        <v>25</v>
      </c>
      <c r="B30" s="62" t="s">
        <v>46</v>
      </c>
      <c r="C30" s="63" t="s">
        <v>19</v>
      </c>
      <c r="D30" s="64"/>
      <c r="E30" s="65">
        <v>0.6</v>
      </c>
      <c r="F30" s="66" t="s">
        <v>47</v>
      </c>
      <c r="G30" s="65"/>
      <c r="H30" s="65">
        <v>0.6</v>
      </c>
      <c r="I30" s="94">
        <v>1</v>
      </c>
      <c r="J30" s="94"/>
      <c r="K30" s="95">
        <v>2146</v>
      </c>
      <c r="L30" s="94"/>
      <c r="M30" s="96" t="s">
        <v>48</v>
      </c>
    </row>
    <row r="31" s="39" customFormat="1" ht="24.95" customHeight="1" spans="1:13">
      <c r="A31" s="47">
        <v>26</v>
      </c>
      <c r="B31" s="55" t="s">
        <v>49</v>
      </c>
      <c r="C31" s="56" t="s">
        <v>19</v>
      </c>
      <c r="D31" s="57"/>
      <c r="E31" s="58">
        <v>2.09</v>
      </c>
      <c r="F31" s="59" t="s">
        <v>25</v>
      </c>
      <c r="G31" s="60"/>
      <c r="H31" s="60">
        <v>1.731</v>
      </c>
      <c r="I31" s="90">
        <v>1</v>
      </c>
      <c r="J31" s="91"/>
      <c r="K31" s="92">
        <v>1100</v>
      </c>
      <c r="L31" s="91"/>
      <c r="M31" s="93"/>
    </row>
    <row r="32" s="39" customFormat="1" ht="24.95" customHeight="1" spans="1:13">
      <c r="A32" s="47">
        <v>27</v>
      </c>
      <c r="B32" s="56" t="s">
        <v>50</v>
      </c>
      <c r="C32" s="56" t="s">
        <v>19</v>
      </c>
      <c r="D32" s="57"/>
      <c r="E32" s="58">
        <v>0.68</v>
      </c>
      <c r="F32" s="59" t="s">
        <v>25</v>
      </c>
      <c r="G32" s="60"/>
      <c r="H32" s="60">
        <v>1.69</v>
      </c>
      <c r="I32" s="90">
        <v>1</v>
      </c>
      <c r="J32" s="91"/>
      <c r="K32" s="92">
        <v>510</v>
      </c>
      <c r="L32" s="91"/>
      <c r="M32" s="93"/>
    </row>
    <row r="33" s="39" customFormat="1" ht="24.95" customHeight="1" spans="1:13">
      <c r="A33" s="47">
        <v>28</v>
      </c>
      <c r="B33" s="56" t="s">
        <v>51</v>
      </c>
      <c r="C33" s="56" t="s">
        <v>19</v>
      </c>
      <c r="D33" s="57"/>
      <c r="E33" s="58">
        <v>0.7</v>
      </c>
      <c r="F33" s="67" t="s">
        <v>20</v>
      </c>
      <c r="G33" s="60">
        <v>0.7</v>
      </c>
      <c r="H33" s="60"/>
      <c r="I33" s="90">
        <v>1</v>
      </c>
      <c r="J33" s="91"/>
      <c r="K33" s="92">
        <v>1940</v>
      </c>
      <c r="L33" s="91"/>
      <c r="M33" s="93"/>
    </row>
    <row r="34" s="39" customFormat="1" ht="24.95" customHeight="1" spans="1:13">
      <c r="A34" s="47">
        <v>29</v>
      </c>
      <c r="B34" s="55" t="s">
        <v>52</v>
      </c>
      <c r="C34" s="56" t="s">
        <v>19</v>
      </c>
      <c r="D34" s="57"/>
      <c r="E34" s="58">
        <v>1.3</v>
      </c>
      <c r="F34" s="67" t="s">
        <v>20</v>
      </c>
      <c r="G34" s="60">
        <v>1.3</v>
      </c>
      <c r="H34" s="60"/>
      <c r="I34" s="90">
        <v>1</v>
      </c>
      <c r="J34" s="91"/>
      <c r="K34" s="92">
        <v>580</v>
      </c>
      <c r="L34" s="91"/>
      <c r="M34" s="93"/>
    </row>
    <row r="35" s="39" customFormat="1" ht="24.95" customHeight="1" spans="1:13">
      <c r="A35" s="47">
        <v>30</v>
      </c>
      <c r="B35" s="55" t="s">
        <v>53</v>
      </c>
      <c r="C35" s="56" t="s">
        <v>19</v>
      </c>
      <c r="D35" s="57"/>
      <c r="E35" s="58">
        <v>1.41</v>
      </c>
      <c r="F35" s="67" t="s">
        <v>20</v>
      </c>
      <c r="G35" s="60">
        <v>1.41</v>
      </c>
      <c r="H35" s="60"/>
      <c r="I35" s="90">
        <v>2</v>
      </c>
      <c r="J35" s="91"/>
      <c r="K35" s="91">
        <v>3000</v>
      </c>
      <c r="L35" s="91"/>
      <c r="M35" s="93"/>
    </row>
    <row r="36" s="39" customFormat="1" ht="24.95" customHeight="1" spans="1:13">
      <c r="A36" s="61">
        <v>31</v>
      </c>
      <c r="B36" s="62" t="s">
        <v>54</v>
      </c>
      <c r="C36" s="63" t="s">
        <v>19</v>
      </c>
      <c r="D36" s="64"/>
      <c r="E36" s="65">
        <v>0.65</v>
      </c>
      <c r="F36" s="63" t="s">
        <v>55</v>
      </c>
      <c r="G36" s="65">
        <v>0.65</v>
      </c>
      <c r="H36" s="65"/>
      <c r="I36" s="94">
        <v>2</v>
      </c>
      <c r="J36" s="94"/>
      <c r="K36" s="94">
        <v>2834</v>
      </c>
      <c r="L36" s="94"/>
      <c r="M36" s="96" t="s">
        <v>56</v>
      </c>
    </row>
    <row r="37" s="39" customFormat="1" ht="24.95" customHeight="1" spans="1:13">
      <c r="A37" s="61">
        <v>32</v>
      </c>
      <c r="B37" s="62" t="s">
        <v>57</v>
      </c>
      <c r="C37" s="63" t="s">
        <v>19</v>
      </c>
      <c r="D37" s="64"/>
      <c r="E37" s="65">
        <v>6.95</v>
      </c>
      <c r="F37" s="63" t="s">
        <v>55</v>
      </c>
      <c r="G37" s="65">
        <v>6.95</v>
      </c>
      <c r="H37" s="65"/>
      <c r="I37" s="94">
        <v>2</v>
      </c>
      <c r="J37" s="94"/>
      <c r="K37" s="94">
        <v>2834</v>
      </c>
      <c r="L37" s="94"/>
      <c r="M37" s="96"/>
    </row>
    <row r="38" s="40" customFormat="1" ht="24.95" customHeight="1" spans="1:13">
      <c r="A38" s="61">
        <v>33</v>
      </c>
      <c r="B38" s="68" t="s">
        <v>58</v>
      </c>
      <c r="C38" s="69" t="s">
        <v>19</v>
      </c>
      <c r="D38" s="57"/>
      <c r="E38" s="70">
        <f>1.24+0.4</f>
        <v>1.64</v>
      </c>
      <c r="F38" s="67" t="s">
        <v>20</v>
      </c>
      <c r="G38" s="71">
        <v>1.64</v>
      </c>
      <c r="H38" s="71"/>
      <c r="I38" s="90">
        <v>2</v>
      </c>
      <c r="J38" s="91"/>
      <c r="K38" s="91">
        <v>3544</v>
      </c>
      <c r="L38" s="97"/>
      <c r="M38" s="93"/>
    </row>
    <row r="39" s="39" customFormat="1" ht="24.95" customHeight="1" spans="1:13">
      <c r="A39" s="61">
        <v>34</v>
      </c>
      <c r="B39" s="56" t="s">
        <v>59</v>
      </c>
      <c r="C39" s="56" t="s">
        <v>19</v>
      </c>
      <c r="D39" s="57"/>
      <c r="E39" s="58">
        <v>1.2</v>
      </c>
      <c r="F39" s="56" t="s">
        <v>20</v>
      </c>
      <c r="G39" s="58">
        <v>1.2</v>
      </c>
      <c r="H39" s="58"/>
      <c r="I39" s="91">
        <v>1</v>
      </c>
      <c r="J39" s="91"/>
      <c r="K39" s="92">
        <v>469</v>
      </c>
      <c r="L39" s="91"/>
      <c r="M39" s="93"/>
    </row>
    <row r="40" s="37" customFormat="1" ht="24.95" customHeight="1" spans="1:13">
      <c r="A40" s="61">
        <v>35</v>
      </c>
      <c r="B40" s="72" t="s">
        <v>60</v>
      </c>
      <c r="C40" s="73" t="s">
        <v>19</v>
      </c>
      <c r="D40" s="52"/>
      <c r="E40" s="53">
        <v>2.07</v>
      </c>
      <c r="F40" s="51" t="s">
        <v>20</v>
      </c>
      <c r="G40" s="53">
        <v>2.07</v>
      </c>
      <c r="H40" s="53"/>
      <c r="I40" s="88">
        <v>3</v>
      </c>
      <c r="J40" s="88">
        <v>2</v>
      </c>
      <c r="K40" s="88">
        <v>3120</v>
      </c>
      <c r="L40" s="88">
        <v>920</v>
      </c>
      <c r="M40" s="98"/>
    </row>
    <row r="41" s="37" customFormat="1" ht="24.95" customHeight="1" spans="1:13">
      <c r="A41" s="61">
        <v>36</v>
      </c>
      <c r="B41" s="72" t="s">
        <v>61</v>
      </c>
      <c r="C41" s="73" t="s">
        <v>19</v>
      </c>
      <c r="D41" s="52"/>
      <c r="E41" s="53">
        <v>0.75</v>
      </c>
      <c r="F41" s="54" t="s">
        <v>40</v>
      </c>
      <c r="G41" s="53"/>
      <c r="H41" s="53">
        <v>0.75</v>
      </c>
      <c r="I41" s="88">
        <v>2</v>
      </c>
      <c r="J41" s="88">
        <v>1</v>
      </c>
      <c r="K41" s="88">
        <v>885</v>
      </c>
      <c r="L41" s="89">
        <v>665</v>
      </c>
      <c r="M41" s="98"/>
    </row>
    <row r="42" s="37" customFormat="1" ht="24.95" customHeight="1" spans="1:13">
      <c r="A42" s="61">
        <v>37</v>
      </c>
      <c r="B42" s="74" t="s">
        <v>62</v>
      </c>
      <c r="C42" s="75" t="s">
        <v>19</v>
      </c>
      <c r="D42" s="76"/>
      <c r="E42" s="77">
        <v>0.55</v>
      </c>
      <c r="F42" s="78" t="s">
        <v>47</v>
      </c>
      <c r="G42" s="77"/>
      <c r="H42" s="77">
        <v>0.55</v>
      </c>
      <c r="I42" s="99">
        <v>2</v>
      </c>
      <c r="J42" s="99"/>
      <c r="K42" s="99">
        <v>940</v>
      </c>
      <c r="L42" s="99"/>
      <c r="M42" s="96"/>
    </row>
    <row r="43" s="37" customFormat="1" ht="24.95" customHeight="1" spans="1:13">
      <c r="A43" s="61">
        <v>38</v>
      </c>
      <c r="B43" s="51" t="s">
        <v>63</v>
      </c>
      <c r="C43" s="51" t="s">
        <v>19</v>
      </c>
      <c r="D43" s="52"/>
      <c r="E43" s="53">
        <v>1.4</v>
      </c>
      <c r="F43" s="51" t="s">
        <v>20</v>
      </c>
      <c r="G43" s="53">
        <v>1.4</v>
      </c>
      <c r="H43" s="53"/>
      <c r="I43" s="88">
        <v>1</v>
      </c>
      <c r="J43" s="88">
        <v>1</v>
      </c>
      <c r="K43" s="89">
        <v>168</v>
      </c>
      <c r="L43" s="89">
        <v>168</v>
      </c>
      <c r="M43" s="86"/>
    </row>
    <row r="44" s="37" customFormat="1" ht="24.95" customHeight="1" spans="1:13">
      <c r="A44" s="61">
        <v>39</v>
      </c>
      <c r="B44" s="50" t="s">
        <v>64</v>
      </c>
      <c r="C44" s="51" t="s">
        <v>19</v>
      </c>
      <c r="D44" s="52"/>
      <c r="E44" s="53">
        <v>1.45</v>
      </c>
      <c r="F44" s="54" t="s">
        <v>40</v>
      </c>
      <c r="G44" s="53"/>
      <c r="H44" s="53">
        <v>1.45</v>
      </c>
      <c r="I44" s="88">
        <v>1</v>
      </c>
      <c r="J44" s="88">
        <v>1</v>
      </c>
      <c r="K44" s="89">
        <v>985</v>
      </c>
      <c r="L44" s="89">
        <v>985</v>
      </c>
      <c r="M44" s="86"/>
    </row>
    <row r="45" s="37" customFormat="1" ht="24.95" customHeight="1" spans="1:13">
      <c r="A45" s="61">
        <v>40</v>
      </c>
      <c r="B45" s="51" t="s">
        <v>65</v>
      </c>
      <c r="C45" s="51" t="s">
        <v>19</v>
      </c>
      <c r="D45" s="52"/>
      <c r="E45" s="53">
        <v>1.2</v>
      </c>
      <c r="F45" s="54" t="s">
        <v>40</v>
      </c>
      <c r="G45" s="53"/>
      <c r="H45" s="53">
        <v>1.2</v>
      </c>
      <c r="I45" s="88">
        <v>1</v>
      </c>
      <c r="J45" s="88"/>
      <c r="K45" s="89">
        <v>800</v>
      </c>
      <c r="L45" s="88"/>
      <c r="M45" s="100"/>
    </row>
    <row r="46" s="37" customFormat="1" ht="24.95" customHeight="1" spans="1:13">
      <c r="A46" s="61">
        <v>41</v>
      </c>
      <c r="B46" s="50" t="s">
        <v>66</v>
      </c>
      <c r="C46" s="51" t="s">
        <v>19</v>
      </c>
      <c r="D46" s="52"/>
      <c r="E46" s="53">
        <v>1.4</v>
      </c>
      <c r="F46" s="51" t="s">
        <v>20</v>
      </c>
      <c r="G46" s="53">
        <v>1.4</v>
      </c>
      <c r="H46" s="53"/>
      <c r="I46" s="88">
        <v>1</v>
      </c>
      <c r="J46" s="88"/>
      <c r="K46" s="88">
        <v>1036</v>
      </c>
      <c r="L46" s="88"/>
      <c r="M46" s="86"/>
    </row>
    <row r="47" s="37" customFormat="1" ht="24.95" customHeight="1" spans="1:13">
      <c r="A47" s="61">
        <v>42</v>
      </c>
      <c r="B47" s="50" t="s">
        <v>67</v>
      </c>
      <c r="C47" s="51" t="s">
        <v>19</v>
      </c>
      <c r="D47" s="52"/>
      <c r="E47" s="53">
        <v>2.04</v>
      </c>
      <c r="F47" s="54" t="s">
        <v>40</v>
      </c>
      <c r="G47" s="53"/>
      <c r="H47" s="53">
        <v>2.04</v>
      </c>
      <c r="I47" s="88">
        <v>1</v>
      </c>
      <c r="J47" s="88"/>
      <c r="K47" s="88">
        <v>1250</v>
      </c>
      <c r="L47" s="88"/>
      <c r="M47" s="86"/>
    </row>
    <row r="48" s="37" customFormat="1" ht="24.95" customHeight="1" spans="1:13">
      <c r="A48" s="61">
        <v>43</v>
      </c>
      <c r="B48" s="50" t="s">
        <v>68</v>
      </c>
      <c r="C48" s="51" t="s">
        <v>19</v>
      </c>
      <c r="D48" s="52"/>
      <c r="E48" s="53">
        <v>1.23</v>
      </c>
      <c r="F48" s="54" t="s">
        <v>40</v>
      </c>
      <c r="G48" s="53"/>
      <c r="H48" s="53">
        <v>1.23</v>
      </c>
      <c r="I48" s="88">
        <v>1</v>
      </c>
      <c r="J48" s="88"/>
      <c r="K48" s="88">
        <v>360</v>
      </c>
      <c r="L48" s="88"/>
      <c r="M48" s="101"/>
    </row>
    <row r="49" s="37" customFormat="1" ht="24.95" customHeight="1" spans="1:13">
      <c r="A49" s="61">
        <v>44</v>
      </c>
      <c r="B49" s="50" t="s">
        <v>69</v>
      </c>
      <c r="C49" s="51" t="s">
        <v>19</v>
      </c>
      <c r="D49" s="52"/>
      <c r="E49" s="53">
        <v>1</v>
      </c>
      <c r="F49" s="51" t="s">
        <v>20</v>
      </c>
      <c r="G49" s="53">
        <v>1</v>
      </c>
      <c r="H49" s="53"/>
      <c r="I49" s="88">
        <v>1</v>
      </c>
      <c r="J49" s="88">
        <v>2</v>
      </c>
      <c r="K49" s="88">
        <v>897</v>
      </c>
      <c r="L49" s="88">
        <v>897</v>
      </c>
      <c r="M49" s="86"/>
    </row>
    <row r="50" s="37" customFormat="1" ht="24.95" customHeight="1" spans="1:13">
      <c r="A50" s="61">
        <v>45</v>
      </c>
      <c r="B50" s="50" t="s">
        <v>70</v>
      </c>
      <c r="C50" s="51" t="s">
        <v>19</v>
      </c>
      <c r="D50" s="52"/>
      <c r="E50" s="53">
        <v>1.06</v>
      </c>
      <c r="F50" s="54" t="s">
        <v>40</v>
      </c>
      <c r="G50" s="53"/>
      <c r="H50" s="53">
        <v>1.06</v>
      </c>
      <c r="I50" s="88">
        <v>1</v>
      </c>
      <c r="J50" s="88">
        <v>1</v>
      </c>
      <c r="K50" s="88">
        <v>500</v>
      </c>
      <c r="L50" s="88">
        <v>500</v>
      </c>
      <c r="M50" s="86"/>
    </row>
    <row r="51" s="37" customFormat="1" ht="24.95" customHeight="1" spans="1:13">
      <c r="A51" s="61">
        <v>46</v>
      </c>
      <c r="B51" s="50" t="s">
        <v>71</v>
      </c>
      <c r="C51" s="51" t="s">
        <v>19</v>
      </c>
      <c r="D51" s="52"/>
      <c r="E51" s="53">
        <v>0.56</v>
      </c>
      <c r="F51" s="54" t="s">
        <v>40</v>
      </c>
      <c r="G51" s="53"/>
      <c r="H51" s="53">
        <v>0.56</v>
      </c>
      <c r="I51" s="88">
        <v>1</v>
      </c>
      <c r="J51" s="88">
        <v>1</v>
      </c>
      <c r="K51" s="89">
        <v>150</v>
      </c>
      <c r="L51" s="88">
        <v>150</v>
      </c>
      <c r="M51" s="86"/>
    </row>
    <row r="52" s="37" customFormat="1" ht="24.95" customHeight="1" spans="1:13">
      <c r="A52" s="61">
        <v>47</v>
      </c>
      <c r="B52" s="50" t="s">
        <v>72</v>
      </c>
      <c r="C52" s="51" t="s">
        <v>19</v>
      </c>
      <c r="D52" s="52"/>
      <c r="E52" s="53">
        <v>0.86</v>
      </c>
      <c r="F52" s="51" t="s">
        <v>20</v>
      </c>
      <c r="G52" s="53">
        <v>0.86</v>
      </c>
      <c r="H52" s="53"/>
      <c r="I52" s="88">
        <v>1</v>
      </c>
      <c r="J52" s="88">
        <v>1</v>
      </c>
      <c r="K52" s="89">
        <v>230</v>
      </c>
      <c r="L52" s="88">
        <v>230</v>
      </c>
      <c r="M52" s="98"/>
    </row>
    <row r="53" s="39" customFormat="1" ht="24.95" customHeight="1" spans="1:13">
      <c r="A53" s="61">
        <v>48</v>
      </c>
      <c r="B53" s="55" t="s">
        <v>73</v>
      </c>
      <c r="C53" s="56" t="s">
        <v>19</v>
      </c>
      <c r="D53" s="57"/>
      <c r="E53" s="58">
        <v>1</v>
      </c>
      <c r="F53" s="79" t="s">
        <v>40</v>
      </c>
      <c r="G53" s="58"/>
      <c r="H53" s="58">
        <v>1</v>
      </c>
      <c r="I53" s="91">
        <v>1</v>
      </c>
      <c r="J53" s="91"/>
      <c r="K53" s="92">
        <v>1189</v>
      </c>
      <c r="L53" s="91"/>
      <c r="M53" s="93"/>
    </row>
    <row r="54" s="39" customFormat="1" ht="24.95" customHeight="1" spans="1:13">
      <c r="A54" s="61">
        <v>49</v>
      </c>
      <c r="B54" s="55" t="s">
        <v>74</v>
      </c>
      <c r="C54" s="56" t="s">
        <v>19</v>
      </c>
      <c r="D54" s="57"/>
      <c r="E54" s="58">
        <v>0.55</v>
      </c>
      <c r="F54" s="79" t="s">
        <v>40</v>
      </c>
      <c r="G54" s="58"/>
      <c r="H54" s="58">
        <v>0.55</v>
      </c>
      <c r="I54" s="91">
        <v>1</v>
      </c>
      <c r="J54" s="91"/>
      <c r="K54" s="92">
        <v>167</v>
      </c>
      <c r="L54" s="91"/>
      <c r="M54" s="93"/>
    </row>
    <row r="55" s="37" customFormat="1" ht="24.95" customHeight="1" spans="1:13">
      <c r="A55" s="61">
        <v>50</v>
      </c>
      <c r="B55" s="50" t="s">
        <v>75</v>
      </c>
      <c r="C55" s="51" t="s">
        <v>19</v>
      </c>
      <c r="D55" s="52"/>
      <c r="E55" s="53">
        <v>0.91</v>
      </c>
      <c r="F55" s="54" t="s">
        <v>40</v>
      </c>
      <c r="G55" s="53"/>
      <c r="H55" s="53">
        <v>0.91</v>
      </c>
      <c r="I55" s="88">
        <v>1</v>
      </c>
      <c r="J55" s="88"/>
      <c r="K55" s="89">
        <v>490</v>
      </c>
      <c r="L55" s="88"/>
      <c r="M55" s="102"/>
    </row>
    <row r="56" s="40" customFormat="1" ht="24.95" customHeight="1" spans="1:13">
      <c r="A56" s="61">
        <v>51</v>
      </c>
      <c r="B56" s="68" t="s">
        <v>76</v>
      </c>
      <c r="C56" s="69" t="s">
        <v>19</v>
      </c>
      <c r="D56" s="52"/>
      <c r="E56" s="71">
        <v>0.8</v>
      </c>
      <c r="F56" s="23" t="s">
        <v>25</v>
      </c>
      <c r="G56" s="71"/>
      <c r="H56" s="71">
        <v>0.8</v>
      </c>
      <c r="I56" s="31">
        <v>2</v>
      </c>
      <c r="J56" s="31"/>
      <c r="K56" s="31">
        <v>605</v>
      </c>
      <c r="L56" s="35"/>
      <c r="M56" s="103"/>
    </row>
    <row r="57" s="40" customFormat="1" ht="24.95" customHeight="1" spans="1:13">
      <c r="A57" s="61">
        <v>52</v>
      </c>
      <c r="B57" s="68" t="s">
        <v>77</v>
      </c>
      <c r="C57" s="69" t="s">
        <v>19</v>
      </c>
      <c r="D57" s="52"/>
      <c r="E57" s="71">
        <v>0.53</v>
      </c>
      <c r="F57" s="23" t="s">
        <v>25</v>
      </c>
      <c r="G57" s="71"/>
      <c r="H57" s="71">
        <f>E57-0.09</f>
        <v>0.44</v>
      </c>
      <c r="I57" s="31">
        <v>1</v>
      </c>
      <c r="J57" s="31"/>
      <c r="K57" s="30">
        <v>1170</v>
      </c>
      <c r="L57" s="35"/>
      <c r="M57" s="103"/>
    </row>
    <row r="58" s="37" customFormat="1" ht="24.95" customHeight="1" spans="1:13">
      <c r="A58" s="61">
        <v>53</v>
      </c>
      <c r="B58" s="50" t="s">
        <v>78</v>
      </c>
      <c r="C58" s="51" t="s">
        <v>19</v>
      </c>
      <c r="D58" s="52"/>
      <c r="E58" s="26">
        <v>1.6</v>
      </c>
      <c r="F58" s="23" t="s">
        <v>25</v>
      </c>
      <c r="G58" s="26"/>
      <c r="H58" s="26">
        <v>1.6</v>
      </c>
      <c r="I58" s="31">
        <v>2</v>
      </c>
      <c r="J58" s="31">
        <v>1</v>
      </c>
      <c r="K58" s="31">
        <v>1410</v>
      </c>
      <c r="L58" s="31">
        <v>450</v>
      </c>
      <c r="M58" s="103"/>
    </row>
    <row r="59" s="37" customFormat="1" ht="24.95" customHeight="1" spans="1:13">
      <c r="A59" s="61">
        <v>54</v>
      </c>
      <c r="B59" s="50" t="s">
        <v>79</v>
      </c>
      <c r="C59" s="51" t="s">
        <v>19</v>
      </c>
      <c r="D59" s="52"/>
      <c r="E59" s="26">
        <v>0.66</v>
      </c>
      <c r="F59" s="23" t="s">
        <v>25</v>
      </c>
      <c r="G59" s="26"/>
      <c r="H59" s="26">
        <f>E59-0.045</f>
        <v>0.615</v>
      </c>
      <c r="I59" s="31">
        <v>1</v>
      </c>
      <c r="J59" s="31">
        <v>1</v>
      </c>
      <c r="K59" s="30">
        <v>625</v>
      </c>
      <c r="L59" s="31">
        <v>625</v>
      </c>
      <c r="M59" s="86"/>
    </row>
    <row r="60" s="40" customFormat="1" ht="24.95" customHeight="1" spans="1:13">
      <c r="A60" s="61">
        <v>55</v>
      </c>
      <c r="B60" s="68" t="s">
        <v>80</v>
      </c>
      <c r="C60" s="69" t="s">
        <v>19</v>
      </c>
      <c r="D60" s="52"/>
      <c r="E60" s="71">
        <f>1.8+0.77</f>
        <v>2.57</v>
      </c>
      <c r="F60" s="20" t="s">
        <v>20</v>
      </c>
      <c r="G60" s="71">
        <v>0.77</v>
      </c>
      <c r="H60" s="71">
        <f>E60-G60</f>
        <v>1.8</v>
      </c>
      <c r="I60" s="31">
        <v>1</v>
      </c>
      <c r="J60" s="31">
        <v>1</v>
      </c>
      <c r="K60" s="30">
        <v>496</v>
      </c>
      <c r="L60" s="35">
        <v>496</v>
      </c>
      <c r="M60" s="86"/>
    </row>
    <row r="61" s="37" customFormat="1" ht="24.95" customHeight="1" spans="1:13">
      <c r="A61" s="61">
        <v>56</v>
      </c>
      <c r="B61" s="50" t="s">
        <v>81</v>
      </c>
      <c r="C61" s="51" t="s">
        <v>19</v>
      </c>
      <c r="D61" s="52"/>
      <c r="E61" s="26">
        <v>0.71</v>
      </c>
      <c r="F61" s="23" t="s">
        <v>25</v>
      </c>
      <c r="G61" s="26"/>
      <c r="H61" s="26">
        <f>E61-0.17</f>
        <v>0.54</v>
      </c>
      <c r="I61" s="31">
        <v>1</v>
      </c>
      <c r="J61" s="31"/>
      <c r="K61" s="30">
        <v>1096</v>
      </c>
      <c r="L61" s="31"/>
      <c r="M61" s="103"/>
    </row>
    <row r="62" s="37" customFormat="1" ht="24.95" customHeight="1" spans="1:13">
      <c r="A62" s="61">
        <v>57</v>
      </c>
      <c r="B62" s="50" t="s">
        <v>82</v>
      </c>
      <c r="C62" s="51" t="s">
        <v>19</v>
      </c>
      <c r="D62" s="52"/>
      <c r="E62" s="26">
        <v>0.5</v>
      </c>
      <c r="F62" s="23" t="s">
        <v>25</v>
      </c>
      <c r="G62" s="26"/>
      <c r="H62" s="26">
        <v>0.5</v>
      </c>
      <c r="I62" s="31">
        <v>2</v>
      </c>
      <c r="J62" s="31">
        <v>1</v>
      </c>
      <c r="K62" s="31">
        <v>560</v>
      </c>
      <c r="L62" s="31">
        <v>450</v>
      </c>
      <c r="M62" s="86"/>
    </row>
    <row r="63" s="37" customFormat="1" ht="24.95" customHeight="1" spans="1:13">
      <c r="A63" s="61">
        <v>58</v>
      </c>
      <c r="B63" s="51" t="s">
        <v>83</v>
      </c>
      <c r="C63" s="51" t="s">
        <v>19</v>
      </c>
      <c r="D63" s="52"/>
      <c r="E63" s="26">
        <v>1.3</v>
      </c>
      <c r="F63" s="23" t="s">
        <v>25</v>
      </c>
      <c r="G63" s="26"/>
      <c r="H63" s="26">
        <v>1.3</v>
      </c>
      <c r="I63" s="31">
        <v>2</v>
      </c>
      <c r="J63" s="31">
        <v>2</v>
      </c>
      <c r="K63" s="31">
        <v>1061</v>
      </c>
      <c r="L63" s="31">
        <v>1061</v>
      </c>
      <c r="M63" s="87"/>
    </row>
    <row r="64" s="37" customFormat="1" ht="24.95" customHeight="1" spans="1:13">
      <c r="A64" s="61">
        <v>59</v>
      </c>
      <c r="B64" s="51" t="s">
        <v>84</v>
      </c>
      <c r="C64" s="51" t="s">
        <v>19</v>
      </c>
      <c r="D64" s="52"/>
      <c r="E64" s="26">
        <v>1.49</v>
      </c>
      <c r="F64" s="23" t="s">
        <v>25</v>
      </c>
      <c r="G64" s="26"/>
      <c r="H64" s="26">
        <v>1.49</v>
      </c>
      <c r="I64" s="31">
        <v>2</v>
      </c>
      <c r="J64" s="31"/>
      <c r="K64" s="31">
        <v>2180</v>
      </c>
      <c r="L64" s="31"/>
      <c r="M64" s="96"/>
    </row>
    <row r="65" s="37" customFormat="1" ht="24.95" customHeight="1" spans="1:13">
      <c r="A65" s="61">
        <v>60</v>
      </c>
      <c r="B65" s="51" t="s">
        <v>85</v>
      </c>
      <c r="C65" s="51" t="s">
        <v>19</v>
      </c>
      <c r="D65" s="52"/>
      <c r="E65" s="26">
        <v>1.4</v>
      </c>
      <c r="F65" s="23" t="s">
        <v>25</v>
      </c>
      <c r="G65" s="26"/>
      <c r="H65" s="26">
        <v>1.4</v>
      </c>
      <c r="I65" s="31">
        <v>1</v>
      </c>
      <c r="J65" s="31"/>
      <c r="K65" s="30">
        <v>460</v>
      </c>
      <c r="L65" s="31"/>
      <c r="M65" s="103"/>
    </row>
    <row r="66" s="37" customFormat="1" ht="24.95" customHeight="1" spans="1:13">
      <c r="A66" s="61">
        <v>61</v>
      </c>
      <c r="B66" s="51" t="s">
        <v>86</v>
      </c>
      <c r="C66" s="51" t="s">
        <v>19</v>
      </c>
      <c r="D66" s="52"/>
      <c r="E66" s="53">
        <v>1.14</v>
      </c>
      <c r="F66" s="54" t="s">
        <v>40</v>
      </c>
      <c r="G66" s="53"/>
      <c r="H66" s="53">
        <v>1.14</v>
      </c>
      <c r="I66" s="88">
        <v>2</v>
      </c>
      <c r="J66" s="88">
        <v>1</v>
      </c>
      <c r="K66" s="88">
        <v>1443</v>
      </c>
      <c r="L66" s="88">
        <v>230</v>
      </c>
      <c r="M66" s="103"/>
    </row>
    <row r="67" s="37" customFormat="1" ht="24.95" customHeight="1" spans="1:13">
      <c r="A67" s="61">
        <v>62</v>
      </c>
      <c r="B67" s="51" t="s">
        <v>87</v>
      </c>
      <c r="C67" s="51" t="s">
        <v>19</v>
      </c>
      <c r="D67" s="52"/>
      <c r="E67" s="53">
        <v>2.35</v>
      </c>
      <c r="F67" s="54" t="s">
        <v>40</v>
      </c>
      <c r="G67" s="53"/>
      <c r="H67" s="53">
        <v>2.35</v>
      </c>
      <c r="I67" s="88">
        <v>2</v>
      </c>
      <c r="J67" s="88"/>
      <c r="K67" s="88">
        <v>1730</v>
      </c>
      <c r="L67" s="88"/>
      <c r="M67" s="96"/>
    </row>
    <row r="68" s="37" customFormat="1" ht="24.95" customHeight="1" spans="1:13">
      <c r="A68" s="61">
        <v>63</v>
      </c>
      <c r="B68" s="51" t="s">
        <v>88</v>
      </c>
      <c r="C68" s="51" t="s">
        <v>19</v>
      </c>
      <c r="D68" s="52"/>
      <c r="E68" s="53">
        <v>1.9</v>
      </c>
      <c r="F68" s="54" t="s">
        <v>40</v>
      </c>
      <c r="G68" s="53"/>
      <c r="H68" s="53">
        <v>1.9</v>
      </c>
      <c r="I68" s="88">
        <v>1</v>
      </c>
      <c r="J68" s="88"/>
      <c r="K68" s="89">
        <v>1716</v>
      </c>
      <c r="L68" s="88"/>
      <c r="M68" s="96"/>
    </row>
    <row r="69" s="39" customFormat="1" ht="24.95" customHeight="1" spans="1:13">
      <c r="A69" s="61">
        <v>64</v>
      </c>
      <c r="B69" s="56" t="s">
        <v>89</v>
      </c>
      <c r="C69" s="56" t="s">
        <v>19</v>
      </c>
      <c r="D69" s="57"/>
      <c r="E69" s="58">
        <v>0.72</v>
      </c>
      <c r="F69" s="56" t="s">
        <v>20</v>
      </c>
      <c r="G69" s="58">
        <v>0.72</v>
      </c>
      <c r="H69" s="58"/>
      <c r="I69" s="91">
        <v>1</v>
      </c>
      <c r="J69" s="91"/>
      <c r="K69" s="92">
        <v>3890</v>
      </c>
      <c r="L69" s="91"/>
      <c r="M69" s="96"/>
    </row>
    <row r="70" s="39" customFormat="1" ht="24.95" customHeight="1" spans="1:13">
      <c r="A70" s="61">
        <v>65</v>
      </c>
      <c r="B70" s="56" t="s">
        <v>90</v>
      </c>
      <c r="C70" s="56" t="s">
        <v>19</v>
      </c>
      <c r="D70" s="57"/>
      <c r="E70" s="58">
        <v>1.038</v>
      </c>
      <c r="F70" s="79" t="s">
        <v>40</v>
      </c>
      <c r="G70" s="58"/>
      <c r="H70" s="58">
        <v>1.038</v>
      </c>
      <c r="I70" s="91">
        <v>1</v>
      </c>
      <c r="J70" s="91"/>
      <c r="K70" s="92">
        <v>1570</v>
      </c>
      <c r="L70" s="91"/>
      <c r="M70" s="108"/>
    </row>
    <row r="71" s="39" customFormat="1" ht="24.95" customHeight="1" spans="1:13">
      <c r="A71" s="61">
        <v>66</v>
      </c>
      <c r="B71" s="56" t="s">
        <v>91</v>
      </c>
      <c r="C71" s="56" t="s">
        <v>19</v>
      </c>
      <c r="D71" s="57"/>
      <c r="E71" s="58">
        <v>3.19</v>
      </c>
      <c r="F71" s="56" t="s">
        <v>20</v>
      </c>
      <c r="G71" s="58">
        <v>3.19</v>
      </c>
      <c r="H71" s="58"/>
      <c r="I71" s="91">
        <v>1</v>
      </c>
      <c r="J71" s="91"/>
      <c r="K71" s="92">
        <v>925</v>
      </c>
      <c r="L71" s="91"/>
      <c r="M71" s="108"/>
    </row>
    <row r="72" s="39" customFormat="1" ht="24.95" customHeight="1" spans="1:13">
      <c r="A72" s="61">
        <v>67</v>
      </c>
      <c r="B72" s="67" t="s">
        <v>92</v>
      </c>
      <c r="C72" s="67" t="s">
        <v>19</v>
      </c>
      <c r="D72" s="104"/>
      <c r="E72" s="60">
        <v>0.25</v>
      </c>
      <c r="F72" s="59" t="s">
        <v>25</v>
      </c>
      <c r="G72" s="60"/>
      <c r="H72" s="60">
        <v>0.25</v>
      </c>
      <c r="I72" s="90">
        <v>1</v>
      </c>
      <c r="J72" s="90"/>
      <c r="K72" s="109">
        <v>1170</v>
      </c>
      <c r="L72" s="90"/>
      <c r="M72" s="108"/>
    </row>
    <row r="73" s="39" customFormat="1" ht="24.95" customHeight="1" spans="1:13">
      <c r="A73" s="61">
        <v>68</v>
      </c>
      <c r="B73" s="67" t="s">
        <v>93</v>
      </c>
      <c r="C73" s="67" t="s">
        <v>19</v>
      </c>
      <c r="D73" s="104"/>
      <c r="E73" s="60">
        <v>0.878</v>
      </c>
      <c r="F73" s="59" t="s">
        <v>25</v>
      </c>
      <c r="G73" s="60"/>
      <c r="H73" s="60">
        <v>0.878</v>
      </c>
      <c r="I73" s="90">
        <v>1</v>
      </c>
      <c r="J73" s="90"/>
      <c r="K73" s="109">
        <v>3890</v>
      </c>
      <c r="L73" s="90"/>
      <c r="M73" s="108"/>
    </row>
    <row r="74" s="37" customFormat="1" ht="24.95" customHeight="1" spans="1:13">
      <c r="A74" s="61">
        <v>69</v>
      </c>
      <c r="B74" s="20" t="s">
        <v>94</v>
      </c>
      <c r="C74" s="20" t="s">
        <v>19</v>
      </c>
      <c r="D74" s="49"/>
      <c r="E74" s="26">
        <v>3.7</v>
      </c>
      <c r="F74" s="20" t="s">
        <v>20</v>
      </c>
      <c r="G74" s="26">
        <v>3.7</v>
      </c>
      <c r="H74" s="26"/>
      <c r="I74" s="31">
        <v>1</v>
      </c>
      <c r="J74" s="31"/>
      <c r="K74" s="30">
        <v>197</v>
      </c>
      <c r="L74" s="31"/>
      <c r="M74" s="86"/>
    </row>
    <row r="75" s="37" customFormat="1" ht="24.95" customHeight="1" spans="1:13">
      <c r="A75" s="61">
        <v>70</v>
      </c>
      <c r="B75" s="20" t="s">
        <v>95</v>
      </c>
      <c r="C75" s="20" t="s">
        <v>19</v>
      </c>
      <c r="D75" s="49"/>
      <c r="E75" s="26">
        <v>0.56</v>
      </c>
      <c r="F75" s="23" t="s">
        <v>25</v>
      </c>
      <c r="G75" s="26"/>
      <c r="H75" s="26">
        <v>0.56</v>
      </c>
      <c r="I75" s="31">
        <v>2</v>
      </c>
      <c r="J75" s="31">
        <v>1</v>
      </c>
      <c r="K75" s="31">
        <v>1650</v>
      </c>
      <c r="L75" s="31">
        <v>1200</v>
      </c>
      <c r="M75" s="86"/>
    </row>
    <row r="76" s="37" customFormat="1" ht="24.95" customHeight="1" spans="1:13">
      <c r="A76" s="61">
        <v>71</v>
      </c>
      <c r="B76" s="20" t="s">
        <v>96</v>
      </c>
      <c r="C76" s="20" t="s">
        <v>19</v>
      </c>
      <c r="D76" s="49"/>
      <c r="E76" s="26">
        <v>0.51</v>
      </c>
      <c r="F76" s="23" t="s">
        <v>25</v>
      </c>
      <c r="G76" s="26"/>
      <c r="H76" s="26">
        <v>0.51</v>
      </c>
      <c r="I76" s="31">
        <v>1</v>
      </c>
      <c r="J76" s="31"/>
      <c r="K76" s="31">
        <v>1454</v>
      </c>
      <c r="L76" s="31"/>
      <c r="M76" s="86"/>
    </row>
    <row r="77" s="37" customFormat="1" ht="24.95" customHeight="1" spans="1:13">
      <c r="A77" s="61">
        <v>72</v>
      </c>
      <c r="B77" s="20" t="s">
        <v>97</v>
      </c>
      <c r="C77" s="20" t="s">
        <v>19</v>
      </c>
      <c r="D77" s="49"/>
      <c r="E77" s="26">
        <v>1</v>
      </c>
      <c r="F77" s="23" t="s">
        <v>25</v>
      </c>
      <c r="G77" s="26"/>
      <c r="H77" s="26">
        <f>E77-0.3</f>
        <v>0.7</v>
      </c>
      <c r="I77" s="31">
        <v>2</v>
      </c>
      <c r="J77" s="31"/>
      <c r="K77" s="31">
        <v>1370</v>
      </c>
      <c r="L77" s="31"/>
      <c r="M77" s="86"/>
    </row>
    <row r="78" s="37" customFormat="1" ht="24.95" customHeight="1" spans="1:13">
      <c r="A78" s="61">
        <v>73</v>
      </c>
      <c r="B78" s="20" t="s">
        <v>98</v>
      </c>
      <c r="C78" s="20" t="s">
        <v>19</v>
      </c>
      <c r="D78" s="49"/>
      <c r="E78" s="26">
        <v>1.52</v>
      </c>
      <c r="F78" s="20" t="s">
        <v>20</v>
      </c>
      <c r="G78" s="26">
        <f>E78-H78</f>
        <v>1.1552</v>
      </c>
      <c r="H78" s="26">
        <f>E78*0.24</f>
        <v>0.3648</v>
      </c>
      <c r="I78" s="31">
        <v>2</v>
      </c>
      <c r="J78" s="31"/>
      <c r="K78" s="31">
        <v>434</v>
      </c>
      <c r="L78" s="31"/>
      <c r="M78" s="110"/>
    </row>
    <row r="79" s="37" customFormat="1" ht="24.95" customHeight="1" spans="1:13">
      <c r="A79" s="61">
        <v>74</v>
      </c>
      <c r="B79" s="20" t="s">
        <v>99</v>
      </c>
      <c r="C79" s="20" t="s">
        <v>19</v>
      </c>
      <c r="D79" s="49"/>
      <c r="E79" s="26">
        <v>1.85</v>
      </c>
      <c r="F79" s="23" t="s">
        <v>25</v>
      </c>
      <c r="G79" s="26">
        <v>1.85</v>
      </c>
      <c r="H79" s="26"/>
      <c r="I79" s="31">
        <v>2</v>
      </c>
      <c r="J79" s="31">
        <v>1</v>
      </c>
      <c r="K79" s="31">
        <v>1460</v>
      </c>
      <c r="L79" s="31">
        <v>900</v>
      </c>
      <c r="M79" s="110"/>
    </row>
    <row r="80" s="37" customFormat="1" ht="24.95" customHeight="1" spans="1:13">
      <c r="A80" s="61">
        <v>75</v>
      </c>
      <c r="B80" s="20" t="s">
        <v>100</v>
      </c>
      <c r="C80" s="20" t="s">
        <v>19</v>
      </c>
      <c r="D80" s="49"/>
      <c r="E80" s="26">
        <v>0.7</v>
      </c>
      <c r="F80" s="23" t="s">
        <v>25</v>
      </c>
      <c r="G80" s="26"/>
      <c r="H80" s="26">
        <v>0.7</v>
      </c>
      <c r="I80" s="31">
        <v>1</v>
      </c>
      <c r="J80" s="31">
        <v>1</v>
      </c>
      <c r="K80" s="31">
        <v>1740</v>
      </c>
      <c r="L80" s="31">
        <v>1740</v>
      </c>
      <c r="M80" s="86"/>
    </row>
    <row r="81" s="37" customFormat="1" ht="24.95" customHeight="1" spans="1:13">
      <c r="A81" s="61">
        <v>76</v>
      </c>
      <c r="B81" s="20" t="s">
        <v>101</v>
      </c>
      <c r="C81" s="20" t="s">
        <v>19</v>
      </c>
      <c r="D81" s="49"/>
      <c r="E81" s="26">
        <v>0.91</v>
      </c>
      <c r="F81" s="23" t="s">
        <v>25</v>
      </c>
      <c r="G81" s="26"/>
      <c r="H81" s="26">
        <v>0.91</v>
      </c>
      <c r="I81" s="31">
        <v>1</v>
      </c>
      <c r="J81" s="31"/>
      <c r="K81" s="31">
        <v>1760</v>
      </c>
      <c r="L81" s="31"/>
      <c r="M81" s="86"/>
    </row>
    <row r="82" s="37" customFormat="1" ht="24.95" customHeight="1" spans="1:13">
      <c r="A82" s="61">
        <v>77</v>
      </c>
      <c r="B82" s="20" t="s">
        <v>102</v>
      </c>
      <c r="C82" s="20" t="s">
        <v>19</v>
      </c>
      <c r="D82" s="49"/>
      <c r="E82" s="26">
        <v>0.8</v>
      </c>
      <c r="F82" s="23" t="s">
        <v>25</v>
      </c>
      <c r="G82" s="26"/>
      <c r="H82" s="26">
        <v>0.8</v>
      </c>
      <c r="I82" s="31">
        <v>1</v>
      </c>
      <c r="J82" s="31"/>
      <c r="K82" s="31">
        <v>370</v>
      </c>
      <c r="L82" s="31"/>
      <c r="M82" s="86"/>
    </row>
    <row r="83" s="37" customFormat="1" ht="24.95" customHeight="1" spans="1:13">
      <c r="A83" s="61">
        <v>78</v>
      </c>
      <c r="B83" s="20" t="s">
        <v>103</v>
      </c>
      <c r="C83" s="20" t="s">
        <v>19</v>
      </c>
      <c r="D83" s="49"/>
      <c r="E83" s="26">
        <v>1.09</v>
      </c>
      <c r="F83" s="23" t="s">
        <v>25</v>
      </c>
      <c r="G83" s="26"/>
      <c r="H83" s="26">
        <v>1.09</v>
      </c>
      <c r="I83" s="31">
        <v>1</v>
      </c>
      <c r="J83" s="31">
        <v>1</v>
      </c>
      <c r="K83" s="31">
        <v>1820</v>
      </c>
      <c r="L83" s="31">
        <v>1820</v>
      </c>
      <c r="M83" s="110"/>
    </row>
    <row r="84" s="37" customFormat="1" ht="24.95" customHeight="1" spans="1:13">
      <c r="A84" s="61">
        <v>79</v>
      </c>
      <c r="B84" s="20" t="s">
        <v>104</v>
      </c>
      <c r="C84" s="20" t="s">
        <v>19</v>
      </c>
      <c r="D84" s="49"/>
      <c r="E84" s="26">
        <v>0.44</v>
      </c>
      <c r="F84" s="23" t="s">
        <v>25</v>
      </c>
      <c r="G84" s="26"/>
      <c r="H84" s="26">
        <v>0.44</v>
      </c>
      <c r="I84" s="31">
        <v>2</v>
      </c>
      <c r="J84" s="31"/>
      <c r="K84" s="31">
        <v>440</v>
      </c>
      <c r="L84" s="31"/>
      <c r="M84" s="87"/>
    </row>
    <row r="85" s="37" customFormat="1" ht="24.95" customHeight="1" spans="1:13">
      <c r="A85" s="61">
        <v>80</v>
      </c>
      <c r="B85" s="20" t="s">
        <v>105</v>
      </c>
      <c r="C85" s="20" t="s">
        <v>19</v>
      </c>
      <c r="D85" s="49"/>
      <c r="E85" s="26">
        <v>1.7</v>
      </c>
      <c r="F85" s="23" t="s">
        <v>25</v>
      </c>
      <c r="G85" s="26"/>
      <c r="H85" s="26">
        <v>1.7</v>
      </c>
      <c r="I85" s="31">
        <v>2</v>
      </c>
      <c r="J85" s="31"/>
      <c r="K85" s="31">
        <v>2768</v>
      </c>
      <c r="L85" s="31"/>
      <c r="M85" s="86"/>
    </row>
    <row r="86" s="37" customFormat="1" ht="24.95" customHeight="1" spans="1:13">
      <c r="A86" s="61">
        <v>81</v>
      </c>
      <c r="B86" s="51" t="s">
        <v>106</v>
      </c>
      <c r="C86" s="51" t="s">
        <v>19</v>
      </c>
      <c r="D86" s="52"/>
      <c r="E86" s="53">
        <v>0.5</v>
      </c>
      <c r="F86" s="54" t="s">
        <v>40</v>
      </c>
      <c r="G86" s="53"/>
      <c r="H86" s="53">
        <v>0.5</v>
      </c>
      <c r="I86" s="88">
        <v>1</v>
      </c>
      <c r="J86" s="88"/>
      <c r="K86" s="89">
        <v>1294</v>
      </c>
      <c r="L86" s="88"/>
      <c r="M86" s="86"/>
    </row>
    <row r="87" s="37" customFormat="1" ht="24.95" customHeight="1" spans="1:13">
      <c r="A87" s="61">
        <v>82</v>
      </c>
      <c r="B87" s="51" t="s">
        <v>107</v>
      </c>
      <c r="C87" s="51" t="s">
        <v>19</v>
      </c>
      <c r="D87" s="52"/>
      <c r="E87" s="53">
        <v>1.35</v>
      </c>
      <c r="F87" s="51" t="s">
        <v>20</v>
      </c>
      <c r="G87" s="53">
        <v>1.35</v>
      </c>
      <c r="H87" s="105"/>
      <c r="I87" s="88">
        <v>1</v>
      </c>
      <c r="J87" s="88"/>
      <c r="K87" s="89">
        <v>825</v>
      </c>
      <c r="L87" s="88"/>
      <c r="M87" s="86"/>
    </row>
    <row r="88" s="37" customFormat="1" ht="24.95" customHeight="1" spans="1:13">
      <c r="A88" s="61">
        <v>83</v>
      </c>
      <c r="B88" s="51" t="s">
        <v>108</v>
      </c>
      <c r="C88" s="51" t="s">
        <v>19</v>
      </c>
      <c r="D88" s="52"/>
      <c r="E88" s="53">
        <v>2.6</v>
      </c>
      <c r="F88" s="51" t="s">
        <v>20</v>
      </c>
      <c r="G88" s="53">
        <v>2.6</v>
      </c>
      <c r="H88" s="105"/>
      <c r="I88" s="88">
        <v>2</v>
      </c>
      <c r="J88" s="88"/>
      <c r="K88" s="88">
        <v>3121</v>
      </c>
      <c r="L88" s="88"/>
      <c r="M88" s="86"/>
    </row>
    <row r="89" s="40" customFormat="1" ht="24.95" customHeight="1" spans="1:13">
      <c r="A89" s="61">
        <v>84</v>
      </c>
      <c r="B89" s="69" t="s">
        <v>109</v>
      </c>
      <c r="C89" s="69" t="s">
        <v>19</v>
      </c>
      <c r="D89" s="52"/>
      <c r="E89" s="70">
        <v>1</v>
      </c>
      <c r="F89" s="54" t="s">
        <v>40</v>
      </c>
      <c r="G89" s="70"/>
      <c r="H89" s="70">
        <v>1</v>
      </c>
      <c r="I89" s="88">
        <v>1</v>
      </c>
      <c r="J89" s="88"/>
      <c r="K89" s="89">
        <v>1689</v>
      </c>
      <c r="L89" s="97"/>
      <c r="M89" s="86"/>
    </row>
    <row r="90" s="40" customFormat="1" ht="24.95" customHeight="1" spans="1:13">
      <c r="A90" s="61">
        <v>85</v>
      </c>
      <c r="B90" s="69" t="s">
        <v>110</v>
      </c>
      <c r="C90" s="69" t="s">
        <v>19</v>
      </c>
      <c r="D90" s="52"/>
      <c r="E90" s="70">
        <v>0.54</v>
      </c>
      <c r="F90" s="54" t="s">
        <v>40</v>
      </c>
      <c r="G90" s="70"/>
      <c r="H90" s="70">
        <v>0.54</v>
      </c>
      <c r="I90" s="88">
        <v>1</v>
      </c>
      <c r="J90" s="88"/>
      <c r="K90" s="89">
        <v>764</v>
      </c>
      <c r="L90" s="97"/>
      <c r="M90" s="86"/>
    </row>
    <row r="91" s="40" customFormat="1" ht="24.95" customHeight="1" spans="1:13">
      <c r="A91" s="61">
        <v>86</v>
      </c>
      <c r="B91" s="69" t="s">
        <v>111</v>
      </c>
      <c r="C91" s="51" t="s">
        <v>19</v>
      </c>
      <c r="D91" s="52"/>
      <c r="E91" s="70">
        <v>0.9</v>
      </c>
      <c r="F91" s="51" t="s">
        <v>55</v>
      </c>
      <c r="G91" s="70">
        <v>0.9</v>
      </c>
      <c r="H91" s="70"/>
      <c r="I91" s="88">
        <v>1</v>
      </c>
      <c r="J91" s="88"/>
      <c r="K91" s="89">
        <v>2602</v>
      </c>
      <c r="L91" s="97"/>
      <c r="M91" s="86"/>
    </row>
    <row r="92" s="37" customFormat="1" ht="24.95" customHeight="1" spans="1:13">
      <c r="A92" s="61">
        <v>87</v>
      </c>
      <c r="B92" s="51" t="s">
        <v>112</v>
      </c>
      <c r="C92" s="51" t="s">
        <v>19</v>
      </c>
      <c r="D92" s="52"/>
      <c r="E92" s="53">
        <v>1.3</v>
      </c>
      <c r="F92" s="51" t="s">
        <v>20</v>
      </c>
      <c r="G92" s="53">
        <v>1.3</v>
      </c>
      <c r="H92" s="53"/>
      <c r="I92" s="88">
        <v>1</v>
      </c>
      <c r="J92" s="88"/>
      <c r="K92" s="89">
        <v>867</v>
      </c>
      <c r="L92" s="88"/>
      <c r="M92" s="98"/>
    </row>
    <row r="93" s="37" customFormat="1" ht="24.95" customHeight="1" spans="1:13">
      <c r="A93" s="61">
        <v>88</v>
      </c>
      <c r="B93" s="51" t="s">
        <v>113</v>
      </c>
      <c r="C93" s="51" t="s">
        <v>19</v>
      </c>
      <c r="D93" s="52"/>
      <c r="E93" s="53">
        <v>1.63</v>
      </c>
      <c r="F93" s="51" t="s">
        <v>20</v>
      </c>
      <c r="G93" s="53">
        <v>1.63</v>
      </c>
      <c r="H93" s="53"/>
      <c r="I93" s="88">
        <v>2</v>
      </c>
      <c r="J93" s="88">
        <v>2</v>
      </c>
      <c r="K93" s="88">
        <v>2862</v>
      </c>
      <c r="L93" s="88">
        <v>2862</v>
      </c>
      <c r="M93" s="86"/>
    </row>
    <row r="94" s="37" customFormat="1" ht="24.95" customHeight="1" spans="1:13">
      <c r="A94" s="61">
        <v>89</v>
      </c>
      <c r="B94" s="51" t="s">
        <v>114</v>
      </c>
      <c r="C94" s="51" t="s">
        <v>19</v>
      </c>
      <c r="D94" s="52"/>
      <c r="E94" s="53">
        <v>3.21</v>
      </c>
      <c r="F94" s="51" t="s">
        <v>20</v>
      </c>
      <c r="G94" s="53">
        <v>3.21</v>
      </c>
      <c r="H94" s="53"/>
      <c r="I94" s="88">
        <v>2</v>
      </c>
      <c r="J94" s="88">
        <v>1</v>
      </c>
      <c r="K94" s="88">
        <v>2997</v>
      </c>
      <c r="L94" s="89">
        <v>2562</v>
      </c>
      <c r="M94" s="86"/>
    </row>
    <row r="95" s="37" customFormat="1" ht="24.95" customHeight="1" spans="1:13">
      <c r="A95" s="61">
        <v>90</v>
      </c>
      <c r="B95" s="51" t="s">
        <v>115</v>
      </c>
      <c r="C95" s="51" t="s">
        <v>19</v>
      </c>
      <c r="D95" s="52"/>
      <c r="E95" s="53">
        <v>0.92</v>
      </c>
      <c r="F95" s="51" t="s">
        <v>20</v>
      </c>
      <c r="G95" s="53">
        <v>0.92</v>
      </c>
      <c r="H95" s="53"/>
      <c r="I95" s="88">
        <v>1</v>
      </c>
      <c r="J95" s="88"/>
      <c r="K95" s="89">
        <v>228</v>
      </c>
      <c r="L95" s="89"/>
      <c r="M95" s="87"/>
    </row>
    <row r="96" s="37" customFormat="1" ht="24.95" customHeight="1" spans="1:13">
      <c r="A96" s="61">
        <v>91</v>
      </c>
      <c r="B96" s="51" t="s">
        <v>116</v>
      </c>
      <c r="C96" s="51" t="s">
        <v>19</v>
      </c>
      <c r="D96" s="52"/>
      <c r="E96" s="53">
        <v>0.9</v>
      </c>
      <c r="F96" s="54" t="s">
        <v>40</v>
      </c>
      <c r="G96" s="53"/>
      <c r="H96" s="53">
        <v>0.9</v>
      </c>
      <c r="I96" s="88">
        <v>2</v>
      </c>
      <c r="J96" s="88">
        <v>1</v>
      </c>
      <c r="K96" s="88">
        <v>1765</v>
      </c>
      <c r="L96" s="89">
        <v>1537</v>
      </c>
      <c r="M96" s="86"/>
    </row>
    <row r="97" s="37" customFormat="1" ht="24.95" customHeight="1" spans="1:13">
      <c r="A97" s="61">
        <v>92</v>
      </c>
      <c r="B97" s="51" t="s">
        <v>117</v>
      </c>
      <c r="C97" s="51" t="s">
        <v>19</v>
      </c>
      <c r="D97" s="52"/>
      <c r="E97" s="53">
        <v>1.57</v>
      </c>
      <c r="F97" s="51" t="s">
        <v>20</v>
      </c>
      <c r="G97" s="53">
        <v>1.57</v>
      </c>
      <c r="H97" s="53"/>
      <c r="I97" s="88">
        <v>1</v>
      </c>
      <c r="J97" s="88"/>
      <c r="K97" s="89">
        <v>420</v>
      </c>
      <c r="L97" s="88"/>
      <c r="M97" s="87"/>
    </row>
    <row r="98" s="37" customFormat="1" ht="24.95" customHeight="1" spans="1:13">
      <c r="A98" s="61">
        <v>93</v>
      </c>
      <c r="B98" s="51" t="s">
        <v>118</v>
      </c>
      <c r="C98" s="51" t="s">
        <v>19</v>
      </c>
      <c r="D98" s="52"/>
      <c r="E98" s="53">
        <v>0.31</v>
      </c>
      <c r="F98" s="54" t="s">
        <v>40</v>
      </c>
      <c r="G98" s="53"/>
      <c r="H98" s="53">
        <v>0.31</v>
      </c>
      <c r="I98" s="88">
        <v>2</v>
      </c>
      <c r="J98" s="88">
        <v>1</v>
      </c>
      <c r="K98" s="88">
        <v>1240</v>
      </c>
      <c r="L98" s="88">
        <v>420</v>
      </c>
      <c r="M98" s="86"/>
    </row>
    <row r="99" s="37" customFormat="1" ht="24.95" customHeight="1" spans="1:13">
      <c r="A99" s="61">
        <v>94</v>
      </c>
      <c r="B99" s="51" t="s">
        <v>119</v>
      </c>
      <c r="C99" s="51" t="s">
        <v>19</v>
      </c>
      <c r="D99" s="52"/>
      <c r="E99" s="53">
        <v>2.03</v>
      </c>
      <c r="F99" s="51" t="s">
        <v>20</v>
      </c>
      <c r="G99" s="53">
        <v>2.03</v>
      </c>
      <c r="H99" s="53"/>
      <c r="I99" s="88">
        <v>2</v>
      </c>
      <c r="J99" s="88">
        <v>1</v>
      </c>
      <c r="K99" s="88">
        <v>3292</v>
      </c>
      <c r="L99" s="88">
        <v>380</v>
      </c>
      <c r="M99" s="87"/>
    </row>
    <row r="100" s="37" customFormat="1" ht="24.95" customHeight="1" spans="1:13">
      <c r="A100" s="61">
        <v>95</v>
      </c>
      <c r="B100" s="51" t="s">
        <v>120</v>
      </c>
      <c r="C100" s="51" t="s">
        <v>19</v>
      </c>
      <c r="D100" s="52"/>
      <c r="E100" s="53">
        <v>0.51</v>
      </c>
      <c r="F100" s="54" t="s">
        <v>40</v>
      </c>
      <c r="G100" s="53"/>
      <c r="H100" s="53">
        <v>0.51</v>
      </c>
      <c r="I100" s="88">
        <v>1</v>
      </c>
      <c r="J100" s="88"/>
      <c r="K100" s="88">
        <v>585</v>
      </c>
      <c r="L100" s="88"/>
      <c r="M100" s="86"/>
    </row>
    <row r="101" s="37" customFormat="1" ht="24.95" customHeight="1" spans="1:13">
      <c r="A101" s="61">
        <v>96</v>
      </c>
      <c r="B101" s="51" t="s">
        <v>121</v>
      </c>
      <c r="C101" s="51" t="s">
        <v>19</v>
      </c>
      <c r="D101" s="52"/>
      <c r="E101" s="53">
        <v>0.9</v>
      </c>
      <c r="F101" s="54" t="s">
        <v>40</v>
      </c>
      <c r="G101" s="53"/>
      <c r="H101" s="53">
        <v>0.9</v>
      </c>
      <c r="I101" s="88">
        <v>1</v>
      </c>
      <c r="J101" s="88"/>
      <c r="K101" s="89">
        <v>1180</v>
      </c>
      <c r="L101" s="88"/>
      <c r="M101" s="86"/>
    </row>
    <row r="102" s="37" customFormat="1" ht="24.95" customHeight="1" spans="1:13">
      <c r="A102" s="61">
        <v>97</v>
      </c>
      <c r="B102" s="75" t="s">
        <v>122</v>
      </c>
      <c r="C102" s="75" t="s">
        <v>19</v>
      </c>
      <c r="D102" s="76"/>
      <c r="E102" s="77">
        <v>0.23</v>
      </c>
      <c r="F102" s="78" t="s">
        <v>47</v>
      </c>
      <c r="G102" s="77"/>
      <c r="H102" s="77">
        <v>0.23</v>
      </c>
      <c r="I102" s="99">
        <v>1</v>
      </c>
      <c r="J102" s="99"/>
      <c r="K102" s="111">
        <v>986</v>
      </c>
      <c r="L102" s="99"/>
      <c r="M102" s="96" t="s">
        <v>123</v>
      </c>
    </row>
    <row r="103" s="37" customFormat="1" ht="24.95" customHeight="1" spans="1:13">
      <c r="A103" s="61">
        <v>98</v>
      </c>
      <c r="B103" s="51" t="s">
        <v>124</v>
      </c>
      <c r="C103" s="51" t="s">
        <v>19</v>
      </c>
      <c r="D103" s="52"/>
      <c r="E103" s="53">
        <v>1.55</v>
      </c>
      <c r="F103" s="51" t="s">
        <v>20</v>
      </c>
      <c r="G103" s="53">
        <v>1.55</v>
      </c>
      <c r="H103" s="53"/>
      <c r="I103" s="88">
        <v>1</v>
      </c>
      <c r="J103" s="88">
        <v>1</v>
      </c>
      <c r="K103" s="89">
        <v>2041</v>
      </c>
      <c r="L103" s="89">
        <v>2041</v>
      </c>
      <c r="M103" s="87"/>
    </row>
    <row r="104" s="40" customFormat="1" ht="24.95" customHeight="1" spans="1:13">
      <c r="A104" s="61">
        <v>99</v>
      </c>
      <c r="B104" s="69" t="s">
        <v>125</v>
      </c>
      <c r="C104" s="69" t="s">
        <v>19</v>
      </c>
      <c r="D104" s="106"/>
      <c r="E104" s="70">
        <f>3.43+0.62+0.195</f>
        <v>4.245</v>
      </c>
      <c r="F104" s="54" t="s">
        <v>40</v>
      </c>
      <c r="G104" s="70"/>
      <c r="H104" s="70">
        <f>3.43+0.62+0.195</f>
        <v>4.245</v>
      </c>
      <c r="I104" s="88">
        <v>2</v>
      </c>
      <c r="J104" s="88">
        <v>1</v>
      </c>
      <c r="K104" s="89">
        <v>2832</v>
      </c>
      <c r="L104" s="89">
        <v>2562</v>
      </c>
      <c r="M104" s="112"/>
    </row>
    <row r="105" s="37" customFormat="1" ht="24.95" customHeight="1" spans="1:13">
      <c r="A105" s="61">
        <v>100</v>
      </c>
      <c r="B105" s="51" t="s">
        <v>126</v>
      </c>
      <c r="C105" s="51" t="s">
        <v>19</v>
      </c>
      <c r="D105" s="52"/>
      <c r="E105" s="53">
        <v>1.7</v>
      </c>
      <c r="F105" s="51" t="s">
        <v>20</v>
      </c>
      <c r="G105" s="53">
        <v>1.7</v>
      </c>
      <c r="H105" s="53"/>
      <c r="I105" s="88">
        <v>2</v>
      </c>
      <c r="J105" s="88"/>
      <c r="K105" s="88" t="s">
        <v>127</v>
      </c>
      <c r="L105" s="88"/>
      <c r="M105" s="86"/>
    </row>
    <row r="106" s="37" customFormat="1" ht="24.95" customHeight="1" spans="1:13">
      <c r="A106" s="61">
        <v>101</v>
      </c>
      <c r="B106" s="51" t="s">
        <v>128</v>
      </c>
      <c r="C106" s="51" t="s">
        <v>19</v>
      </c>
      <c r="D106" s="52"/>
      <c r="E106" s="53">
        <v>0.44</v>
      </c>
      <c r="F106" s="54" t="s">
        <v>40</v>
      </c>
      <c r="G106" s="53"/>
      <c r="H106" s="53">
        <v>0.44</v>
      </c>
      <c r="I106" s="88">
        <v>1</v>
      </c>
      <c r="J106" s="88"/>
      <c r="K106" s="89">
        <v>340</v>
      </c>
      <c r="L106" s="88"/>
      <c r="M106" s="86"/>
    </row>
    <row r="107" s="37" customFormat="1" ht="24.95" customHeight="1" spans="1:13">
      <c r="A107" s="61">
        <v>102</v>
      </c>
      <c r="B107" s="51" t="s">
        <v>129</v>
      </c>
      <c r="C107" s="51" t="s">
        <v>19</v>
      </c>
      <c r="D107" s="52"/>
      <c r="E107" s="53">
        <v>0.7</v>
      </c>
      <c r="F107" s="54" t="s">
        <v>40</v>
      </c>
      <c r="G107" s="53"/>
      <c r="H107" s="53">
        <v>0.7</v>
      </c>
      <c r="I107" s="88">
        <v>1</v>
      </c>
      <c r="J107" s="88"/>
      <c r="K107" s="89">
        <v>1230</v>
      </c>
      <c r="L107" s="88"/>
      <c r="M107" s="86"/>
    </row>
    <row r="108" s="37" customFormat="1" ht="24.95" customHeight="1" spans="1:13">
      <c r="A108" s="61">
        <v>103</v>
      </c>
      <c r="B108" s="51" t="s">
        <v>130</v>
      </c>
      <c r="C108" s="51" t="s">
        <v>19</v>
      </c>
      <c r="D108" s="52"/>
      <c r="E108" s="53">
        <v>0.6</v>
      </c>
      <c r="F108" s="54" t="s">
        <v>40</v>
      </c>
      <c r="G108" s="53"/>
      <c r="H108" s="53">
        <v>0.6</v>
      </c>
      <c r="I108" s="88">
        <v>2</v>
      </c>
      <c r="J108" s="88"/>
      <c r="K108" s="88" t="s">
        <v>131</v>
      </c>
      <c r="L108" s="88"/>
      <c r="M108" s="86"/>
    </row>
    <row r="109" s="37" customFormat="1" ht="24.95" customHeight="1" spans="1:13">
      <c r="A109" s="61">
        <v>104</v>
      </c>
      <c r="B109" s="51" t="s">
        <v>132</v>
      </c>
      <c r="C109" s="51" t="s">
        <v>19</v>
      </c>
      <c r="D109" s="52"/>
      <c r="E109" s="53">
        <v>1.79</v>
      </c>
      <c r="F109" s="51" t="s">
        <v>20</v>
      </c>
      <c r="G109" s="53">
        <v>1.79</v>
      </c>
      <c r="H109" s="53"/>
      <c r="I109" s="88">
        <v>2</v>
      </c>
      <c r="J109" s="88"/>
      <c r="K109" s="88" t="s">
        <v>133</v>
      </c>
      <c r="L109" s="88"/>
      <c r="M109" s="86"/>
    </row>
    <row r="110" s="37" customFormat="1" ht="24.95" customHeight="1" spans="1:13">
      <c r="A110" s="61">
        <v>105</v>
      </c>
      <c r="B110" s="51" t="s">
        <v>134</v>
      </c>
      <c r="C110" s="51" t="s">
        <v>19</v>
      </c>
      <c r="D110" s="52"/>
      <c r="E110" s="53">
        <v>1.68</v>
      </c>
      <c r="F110" s="54" t="s">
        <v>40</v>
      </c>
      <c r="G110" s="53"/>
      <c r="H110" s="53">
        <v>1.68</v>
      </c>
      <c r="I110" s="88">
        <v>2</v>
      </c>
      <c r="J110" s="88">
        <v>1</v>
      </c>
      <c r="K110" s="88" t="s">
        <v>135</v>
      </c>
      <c r="L110" s="89">
        <v>2041</v>
      </c>
      <c r="M110" s="86"/>
    </row>
    <row r="111" s="37" customFormat="1" ht="24.95" customHeight="1" spans="1:13">
      <c r="A111" s="61">
        <v>106</v>
      </c>
      <c r="B111" s="54" t="s">
        <v>136</v>
      </c>
      <c r="C111" s="51" t="s">
        <v>19</v>
      </c>
      <c r="D111" s="52"/>
      <c r="E111" s="53">
        <v>1.43</v>
      </c>
      <c r="F111" s="51" t="s">
        <v>20</v>
      </c>
      <c r="G111" s="53">
        <v>1.43</v>
      </c>
      <c r="H111" s="53"/>
      <c r="I111" s="88">
        <v>1</v>
      </c>
      <c r="J111" s="88"/>
      <c r="K111" s="89">
        <v>991</v>
      </c>
      <c r="L111" s="88"/>
      <c r="M111" s="87"/>
    </row>
    <row r="112" s="40" customFormat="1" ht="24.95" customHeight="1" spans="1:13">
      <c r="A112" s="61">
        <v>107</v>
      </c>
      <c r="B112" s="69" t="s">
        <v>137</v>
      </c>
      <c r="C112" s="69" t="s">
        <v>19</v>
      </c>
      <c r="D112" s="106"/>
      <c r="E112" s="70">
        <v>1.14</v>
      </c>
      <c r="F112" s="54" t="s">
        <v>40</v>
      </c>
      <c r="G112" s="70"/>
      <c r="H112" s="70">
        <v>1.14</v>
      </c>
      <c r="I112" s="88">
        <v>1</v>
      </c>
      <c r="J112" s="88"/>
      <c r="K112" s="89">
        <v>1266</v>
      </c>
      <c r="L112" s="97"/>
      <c r="M112" s="87"/>
    </row>
    <row r="113" s="37" customFormat="1" ht="24.95" customHeight="1" spans="1:13">
      <c r="A113" s="61">
        <v>108</v>
      </c>
      <c r="B113" s="51" t="s">
        <v>138</v>
      </c>
      <c r="C113" s="51" t="s">
        <v>19</v>
      </c>
      <c r="D113" s="52"/>
      <c r="E113" s="53">
        <v>1.42</v>
      </c>
      <c r="F113" s="54" t="s">
        <v>40</v>
      </c>
      <c r="G113" s="53"/>
      <c r="H113" s="53">
        <v>1.42</v>
      </c>
      <c r="I113" s="88">
        <v>1</v>
      </c>
      <c r="J113" s="88"/>
      <c r="K113" s="88" t="s">
        <v>139</v>
      </c>
      <c r="L113" s="88"/>
      <c r="M113" s="87"/>
    </row>
    <row r="114" s="37" customFormat="1" ht="24.95" customHeight="1" spans="1:13">
      <c r="A114" s="61">
        <v>109</v>
      </c>
      <c r="B114" s="51" t="s">
        <v>140</v>
      </c>
      <c r="C114" s="51" t="s">
        <v>19</v>
      </c>
      <c r="D114" s="52"/>
      <c r="E114" s="53">
        <f>2.11-0.78</f>
        <v>1.33</v>
      </c>
      <c r="F114" s="54" t="s">
        <v>40</v>
      </c>
      <c r="G114" s="53"/>
      <c r="H114" s="53">
        <v>1.33</v>
      </c>
      <c r="I114" s="88">
        <v>1</v>
      </c>
      <c r="J114" s="88"/>
      <c r="K114" s="89">
        <v>1310</v>
      </c>
      <c r="L114" s="88"/>
      <c r="M114" s="110"/>
    </row>
    <row r="115" s="37" customFormat="1" ht="24.95" customHeight="1" spans="1:13">
      <c r="A115" s="61">
        <v>110</v>
      </c>
      <c r="B115" s="51" t="s">
        <v>141</v>
      </c>
      <c r="C115" s="51" t="s">
        <v>19</v>
      </c>
      <c r="D115" s="52"/>
      <c r="E115" s="53">
        <v>1.08</v>
      </c>
      <c r="F115" s="51" t="s">
        <v>20</v>
      </c>
      <c r="G115" s="53">
        <v>1.08</v>
      </c>
      <c r="H115" s="53"/>
      <c r="I115" s="88">
        <v>1</v>
      </c>
      <c r="J115" s="88"/>
      <c r="K115" s="89">
        <v>2070</v>
      </c>
      <c r="L115" s="88"/>
      <c r="M115" s="110"/>
    </row>
    <row r="116" s="37" customFormat="1" ht="24.95" customHeight="1" spans="1:13">
      <c r="A116" s="61">
        <v>111</v>
      </c>
      <c r="B116" s="51" t="s">
        <v>142</v>
      </c>
      <c r="C116" s="51" t="s">
        <v>19</v>
      </c>
      <c r="D116" s="52"/>
      <c r="E116" s="53">
        <v>0.77</v>
      </c>
      <c r="F116" s="54" t="s">
        <v>40</v>
      </c>
      <c r="G116" s="53"/>
      <c r="H116" s="53">
        <v>0.77</v>
      </c>
      <c r="I116" s="88">
        <v>1</v>
      </c>
      <c r="J116" s="88"/>
      <c r="K116" s="89">
        <v>760</v>
      </c>
      <c r="L116" s="88"/>
      <c r="M116" s="86"/>
    </row>
    <row r="117" s="37" customFormat="1" ht="24.95" customHeight="1" spans="1:13">
      <c r="A117" s="61">
        <v>112</v>
      </c>
      <c r="B117" s="20" t="s">
        <v>143</v>
      </c>
      <c r="C117" s="20" t="s">
        <v>19</v>
      </c>
      <c r="D117" s="49"/>
      <c r="E117" s="26">
        <v>1.63</v>
      </c>
      <c r="F117" s="23" t="s">
        <v>25</v>
      </c>
      <c r="G117" s="26"/>
      <c r="H117" s="26">
        <v>1.63</v>
      </c>
      <c r="I117" s="31">
        <v>1</v>
      </c>
      <c r="J117" s="31"/>
      <c r="K117" s="30">
        <v>950</v>
      </c>
      <c r="L117" s="31"/>
      <c r="M117" s="110"/>
    </row>
    <row r="118" s="37" customFormat="1" ht="24.95" customHeight="1" spans="1:13">
      <c r="A118" s="61">
        <v>113</v>
      </c>
      <c r="B118" s="20" t="s">
        <v>144</v>
      </c>
      <c r="C118" s="20" t="s">
        <v>19</v>
      </c>
      <c r="D118" s="49"/>
      <c r="E118" s="26">
        <v>2.16</v>
      </c>
      <c r="F118" s="20" t="s">
        <v>20</v>
      </c>
      <c r="G118" s="26">
        <v>2.16</v>
      </c>
      <c r="H118" s="26"/>
      <c r="I118" s="31">
        <v>1</v>
      </c>
      <c r="J118" s="31"/>
      <c r="K118" s="30">
        <v>1000</v>
      </c>
      <c r="L118" s="31"/>
      <c r="M118" s="87"/>
    </row>
    <row r="119" s="39" customFormat="1" ht="24.95" customHeight="1" spans="1:13">
      <c r="A119" s="61">
        <v>114</v>
      </c>
      <c r="B119" s="107" t="s">
        <v>145</v>
      </c>
      <c r="C119" s="107" t="s">
        <v>19</v>
      </c>
      <c r="D119" s="104"/>
      <c r="E119" s="60">
        <v>0.73</v>
      </c>
      <c r="F119" s="59" t="s">
        <v>25</v>
      </c>
      <c r="G119" s="60"/>
      <c r="H119" s="60">
        <v>0.73</v>
      </c>
      <c r="I119" s="90">
        <v>1</v>
      </c>
      <c r="J119" s="90"/>
      <c r="K119" s="109">
        <v>760</v>
      </c>
      <c r="L119" s="90"/>
      <c r="M119" s="96"/>
    </row>
    <row r="120" s="39" customFormat="1" ht="24.95" customHeight="1" spans="1:13">
      <c r="A120" s="61">
        <v>115</v>
      </c>
      <c r="B120" s="107" t="s">
        <v>146</v>
      </c>
      <c r="C120" s="107" t="s">
        <v>19</v>
      </c>
      <c r="D120" s="104"/>
      <c r="E120" s="60">
        <v>2.23</v>
      </c>
      <c r="F120" s="59" t="s">
        <v>25</v>
      </c>
      <c r="G120" s="60">
        <v>0.4</v>
      </c>
      <c r="H120" s="60">
        <v>1.83</v>
      </c>
      <c r="I120" s="90">
        <v>1</v>
      </c>
      <c r="J120" s="90"/>
      <c r="K120" s="109">
        <v>435</v>
      </c>
      <c r="L120" s="90"/>
      <c r="M120" s="96"/>
    </row>
    <row r="121" s="39" customFormat="1" ht="24.95" customHeight="1" spans="1:13">
      <c r="A121" s="61">
        <v>116</v>
      </c>
      <c r="B121" s="67" t="s">
        <v>147</v>
      </c>
      <c r="C121" s="67" t="s">
        <v>19</v>
      </c>
      <c r="D121" s="104"/>
      <c r="E121" s="60">
        <v>0.8</v>
      </c>
      <c r="F121" s="67" t="s">
        <v>20</v>
      </c>
      <c r="G121" s="60">
        <v>0.8</v>
      </c>
      <c r="H121" s="60"/>
      <c r="I121" s="90">
        <v>1</v>
      </c>
      <c r="J121" s="90"/>
      <c r="K121" s="109">
        <v>997</v>
      </c>
      <c r="L121" s="90"/>
      <c r="M121" s="93"/>
    </row>
    <row r="122" s="39" customFormat="1" ht="24.95" customHeight="1" spans="1:13">
      <c r="A122" s="61">
        <v>117</v>
      </c>
      <c r="B122" s="67" t="s">
        <v>148</v>
      </c>
      <c r="C122" s="67" t="s">
        <v>19</v>
      </c>
      <c r="D122" s="104"/>
      <c r="E122" s="60">
        <v>0.7</v>
      </c>
      <c r="F122" s="59" t="s">
        <v>25</v>
      </c>
      <c r="G122" s="60"/>
      <c r="H122" s="60">
        <v>0.7</v>
      </c>
      <c r="I122" s="90">
        <v>1</v>
      </c>
      <c r="J122" s="90"/>
      <c r="K122" s="109">
        <v>398</v>
      </c>
      <c r="L122" s="90"/>
      <c r="M122" s="96"/>
    </row>
    <row r="123" s="39" customFormat="1" ht="24.95" customHeight="1" spans="1:13">
      <c r="A123" s="61">
        <v>118</v>
      </c>
      <c r="B123" s="67" t="s">
        <v>149</v>
      </c>
      <c r="C123" s="67" t="s">
        <v>19</v>
      </c>
      <c r="D123" s="104"/>
      <c r="E123" s="60">
        <v>0.55</v>
      </c>
      <c r="F123" s="59" t="s">
        <v>25</v>
      </c>
      <c r="G123" s="60"/>
      <c r="H123" s="60">
        <v>0.55</v>
      </c>
      <c r="I123" s="90">
        <v>1</v>
      </c>
      <c r="J123" s="90"/>
      <c r="K123" s="109">
        <v>495</v>
      </c>
      <c r="L123" s="90"/>
      <c r="M123" s="96"/>
    </row>
    <row r="124" s="39" customFormat="1" ht="24.95" customHeight="1" spans="1:13">
      <c r="A124" s="61">
        <v>119</v>
      </c>
      <c r="B124" s="67" t="s">
        <v>150</v>
      </c>
      <c r="C124" s="67" t="s">
        <v>19</v>
      </c>
      <c r="D124" s="104"/>
      <c r="E124" s="60">
        <v>0.53</v>
      </c>
      <c r="F124" s="59" t="s">
        <v>25</v>
      </c>
      <c r="G124" s="60"/>
      <c r="H124" s="60">
        <v>0.53</v>
      </c>
      <c r="I124" s="90">
        <v>1</v>
      </c>
      <c r="J124" s="90"/>
      <c r="K124" s="109">
        <v>150</v>
      </c>
      <c r="L124" s="90"/>
      <c r="M124" s="96"/>
    </row>
    <row r="125" s="39" customFormat="1" ht="24.95" customHeight="1" spans="1:13">
      <c r="A125" s="61">
        <v>120</v>
      </c>
      <c r="B125" s="67" t="s">
        <v>151</v>
      </c>
      <c r="C125" s="67" t="s">
        <v>19</v>
      </c>
      <c r="D125" s="104"/>
      <c r="E125" s="60">
        <v>1</v>
      </c>
      <c r="F125" s="59" t="s">
        <v>25</v>
      </c>
      <c r="G125" s="60"/>
      <c r="H125" s="60">
        <v>1</v>
      </c>
      <c r="I125" s="90">
        <v>1</v>
      </c>
      <c r="J125" s="90"/>
      <c r="K125" s="109">
        <v>902</v>
      </c>
      <c r="L125" s="109"/>
      <c r="M125" s="96"/>
    </row>
    <row r="126" s="39" customFormat="1" ht="24.95" customHeight="1" spans="1:13">
      <c r="A126" s="61">
        <v>121</v>
      </c>
      <c r="B126" s="67" t="s">
        <v>152</v>
      </c>
      <c r="C126" s="67" t="s">
        <v>19</v>
      </c>
      <c r="D126" s="104"/>
      <c r="E126" s="60">
        <v>0.4</v>
      </c>
      <c r="F126" s="67" t="s">
        <v>20</v>
      </c>
      <c r="G126" s="60">
        <v>0.4</v>
      </c>
      <c r="H126" s="60"/>
      <c r="I126" s="90">
        <v>1</v>
      </c>
      <c r="J126" s="90"/>
      <c r="K126" s="109">
        <v>359</v>
      </c>
      <c r="L126" s="90"/>
      <c r="M126" s="96"/>
    </row>
    <row r="127" s="39" customFormat="1" ht="24.95" customHeight="1" spans="1:13">
      <c r="A127" s="61">
        <v>122</v>
      </c>
      <c r="B127" s="56" t="s">
        <v>153</v>
      </c>
      <c r="C127" s="56" t="s">
        <v>19</v>
      </c>
      <c r="D127" s="57"/>
      <c r="E127" s="58">
        <v>1.65</v>
      </c>
      <c r="F127" s="56" t="s">
        <v>20</v>
      </c>
      <c r="G127" s="58">
        <v>1.65</v>
      </c>
      <c r="H127" s="58"/>
      <c r="I127" s="91">
        <v>1</v>
      </c>
      <c r="J127" s="91"/>
      <c r="K127" s="92">
        <v>2866</v>
      </c>
      <c r="L127" s="91"/>
      <c r="M127" s="96"/>
    </row>
    <row r="128" s="39" customFormat="1" ht="24.95" customHeight="1" spans="1:13">
      <c r="A128" s="61">
        <v>123</v>
      </c>
      <c r="B128" s="67" t="s">
        <v>154</v>
      </c>
      <c r="C128" s="67" t="s">
        <v>19</v>
      </c>
      <c r="D128" s="104"/>
      <c r="E128" s="60">
        <v>0.4</v>
      </c>
      <c r="F128" s="59" t="s">
        <v>25</v>
      </c>
      <c r="G128" s="60"/>
      <c r="H128" s="60">
        <v>0.4</v>
      </c>
      <c r="I128" s="90">
        <v>1</v>
      </c>
      <c r="J128" s="90"/>
      <c r="K128" s="109">
        <v>655</v>
      </c>
      <c r="L128" s="90"/>
      <c r="M128" s="108"/>
    </row>
    <row r="129" s="39" customFormat="1" ht="24.95" customHeight="1" spans="1:13">
      <c r="A129" s="61">
        <v>124</v>
      </c>
      <c r="B129" s="67" t="s">
        <v>155</v>
      </c>
      <c r="C129" s="67" t="s">
        <v>19</v>
      </c>
      <c r="D129" s="104"/>
      <c r="E129" s="60">
        <v>0.43</v>
      </c>
      <c r="F129" s="59" t="s">
        <v>25</v>
      </c>
      <c r="G129" s="60"/>
      <c r="H129" s="60">
        <v>0.43</v>
      </c>
      <c r="I129" s="90" t="s">
        <v>156</v>
      </c>
      <c r="J129" s="90"/>
      <c r="K129" s="109">
        <v>250</v>
      </c>
      <c r="L129" s="90"/>
      <c r="M129" s="108"/>
    </row>
    <row r="130" s="39" customFormat="1" ht="24.95" customHeight="1" spans="1:13">
      <c r="A130" s="61">
        <v>125</v>
      </c>
      <c r="B130" s="67" t="s">
        <v>157</v>
      </c>
      <c r="C130" s="67" t="s">
        <v>19</v>
      </c>
      <c r="D130" s="104"/>
      <c r="E130" s="60">
        <v>0.41</v>
      </c>
      <c r="F130" s="59" t="s">
        <v>25</v>
      </c>
      <c r="G130" s="60"/>
      <c r="H130" s="60">
        <v>0.422</v>
      </c>
      <c r="I130" s="90">
        <v>1</v>
      </c>
      <c r="J130" s="90"/>
      <c r="K130" s="109">
        <v>378</v>
      </c>
      <c r="L130" s="90"/>
      <c r="M130" s="108"/>
    </row>
    <row r="131" s="39" customFormat="1" ht="24.95" customHeight="1" spans="1:13">
      <c r="A131" s="61">
        <v>126</v>
      </c>
      <c r="B131" s="67" t="s">
        <v>158</v>
      </c>
      <c r="C131" s="67" t="s">
        <v>19</v>
      </c>
      <c r="D131" s="104"/>
      <c r="E131" s="60">
        <v>1.05</v>
      </c>
      <c r="F131" s="59" t="s">
        <v>25</v>
      </c>
      <c r="G131" s="60"/>
      <c r="H131" s="60">
        <v>1.05</v>
      </c>
      <c r="I131" s="90">
        <v>1</v>
      </c>
      <c r="J131" s="90"/>
      <c r="K131" s="109">
        <v>700</v>
      </c>
      <c r="L131" s="90"/>
      <c r="M131" s="96"/>
    </row>
    <row r="132" s="39" customFormat="1" ht="24.95" customHeight="1" spans="1:13">
      <c r="A132" s="61">
        <v>127</v>
      </c>
      <c r="B132" s="67" t="s">
        <v>159</v>
      </c>
      <c r="C132" s="67" t="s">
        <v>19</v>
      </c>
      <c r="D132" s="104"/>
      <c r="E132" s="60">
        <v>1.7</v>
      </c>
      <c r="F132" s="67" t="s">
        <v>20</v>
      </c>
      <c r="G132" s="60">
        <v>1.7</v>
      </c>
      <c r="H132" s="60"/>
      <c r="I132" s="90">
        <v>1</v>
      </c>
      <c r="J132" s="90">
        <v>1</v>
      </c>
      <c r="K132" s="109">
        <v>486</v>
      </c>
      <c r="L132" s="109">
        <v>486</v>
      </c>
      <c r="M132" s="96"/>
    </row>
    <row r="133" s="39" customFormat="1" ht="24.95" customHeight="1" spans="1:13">
      <c r="A133" s="61">
        <v>128</v>
      </c>
      <c r="B133" s="67" t="s">
        <v>160</v>
      </c>
      <c r="C133" s="67" t="s">
        <v>19</v>
      </c>
      <c r="D133" s="104"/>
      <c r="E133" s="60">
        <v>1.4</v>
      </c>
      <c r="F133" s="67" t="s">
        <v>20</v>
      </c>
      <c r="G133" s="60">
        <v>1.4</v>
      </c>
      <c r="H133" s="60"/>
      <c r="I133" s="90">
        <v>1</v>
      </c>
      <c r="J133" s="90"/>
      <c r="K133" s="109">
        <v>1630</v>
      </c>
      <c r="L133" s="90"/>
      <c r="M133" s="96"/>
    </row>
    <row r="134" s="39" customFormat="1" ht="24.95" customHeight="1" spans="1:13">
      <c r="A134" s="61">
        <v>129</v>
      </c>
      <c r="B134" s="63" t="s">
        <v>161</v>
      </c>
      <c r="C134" s="63" t="s">
        <v>19</v>
      </c>
      <c r="D134" s="64"/>
      <c r="E134" s="65">
        <v>1.3</v>
      </c>
      <c r="F134" s="66" t="s">
        <v>47</v>
      </c>
      <c r="G134" s="65"/>
      <c r="H134" s="65">
        <v>1.3</v>
      </c>
      <c r="I134" s="94">
        <v>2</v>
      </c>
      <c r="J134" s="94"/>
      <c r="K134" s="94" t="s">
        <v>162</v>
      </c>
      <c r="L134" s="94"/>
      <c r="M134" s="96" t="s">
        <v>123</v>
      </c>
    </row>
    <row r="135" s="39" customFormat="1" ht="24.95" customHeight="1" spans="1:13">
      <c r="A135" s="61">
        <v>130</v>
      </c>
      <c r="B135" s="67" t="s">
        <v>163</v>
      </c>
      <c r="C135" s="67" t="s">
        <v>19</v>
      </c>
      <c r="D135" s="104"/>
      <c r="E135" s="60">
        <v>1.1</v>
      </c>
      <c r="F135" s="67" t="s">
        <v>20</v>
      </c>
      <c r="G135" s="60">
        <v>1.1</v>
      </c>
      <c r="H135" s="60"/>
      <c r="I135" s="90">
        <v>1</v>
      </c>
      <c r="J135" s="90"/>
      <c r="K135" s="109">
        <v>2201</v>
      </c>
      <c r="L135" s="90"/>
      <c r="M135" s="96"/>
    </row>
    <row r="136" s="37" customFormat="1" ht="24.95" customHeight="1" spans="1:13">
      <c r="A136" s="61">
        <v>131</v>
      </c>
      <c r="B136" s="20" t="s">
        <v>164</v>
      </c>
      <c r="C136" s="20" t="s">
        <v>19</v>
      </c>
      <c r="D136" s="49"/>
      <c r="E136" s="26">
        <v>1.8</v>
      </c>
      <c r="F136" s="23" t="s">
        <v>25</v>
      </c>
      <c r="G136" s="26"/>
      <c r="H136" s="26">
        <v>1.8</v>
      </c>
      <c r="I136" s="31">
        <v>1</v>
      </c>
      <c r="J136" s="31"/>
      <c r="K136" s="30">
        <v>1674</v>
      </c>
      <c r="L136" s="31"/>
      <c r="M136" s="96"/>
    </row>
    <row r="137" s="37" customFormat="1" ht="24.95" customHeight="1" spans="1:13">
      <c r="A137" s="61">
        <v>132</v>
      </c>
      <c r="B137" s="75" t="s">
        <v>165</v>
      </c>
      <c r="C137" s="75" t="s">
        <v>19</v>
      </c>
      <c r="D137" s="76"/>
      <c r="E137" s="77">
        <v>2.1</v>
      </c>
      <c r="F137" s="78" t="s">
        <v>47</v>
      </c>
      <c r="G137" s="77"/>
      <c r="H137" s="77">
        <v>2.1</v>
      </c>
      <c r="I137" s="99">
        <v>1</v>
      </c>
      <c r="J137" s="99"/>
      <c r="K137" s="111">
        <v>1990</v>
      </c>
      <c r="L137" s="99"/>
      <c r="M137" s="96" t="s">
        <v>123</v>
      </c>
    </row>
    <row r="138" s="37" customFormat="1" ht="24.95" customHeight="1" spans="1:13">
      <c r="A138" s="61">
        <v>133</v>
      </c>
      <c r="B138" s="20" t="s">
        <v>166</v>
      </c>
      <c r="C138" s="20" t="s">
        <v>19</v>
      </c>
      <c r="D138" s="49"/>
      <c r="E138" s="26">
        <v>0.7</v>
      </c>
      <c r="F138" s="23" t="s">
        <v>25</v>
      </c>
      <c r="G138" s="26"/>
      <c r="H138" s="26">
        <v>0.7</v>
      </c>
      <c r="I138" s="31">
        <v>1</v>
      </c>
      <c r="J138" s="31"/>
      <c r="K138" s="30">
        <v>2446</v>
      </c>
      <c r="L138" s="31"/>
      <c r="M138" s="87"/>
    </row>
    <row r="139" s="37" customFormat="1" ht="24.95" customHeight="1" spans="1:13">
      <c r="A139" s="61">
        <v>134</v>
      </c>
      <c r="B139" s="20" t="s">
        <v>167</v>
      </c>
      <c r="C139" s="20" t="s">
        <v>19</v>
      </c>
      <c r="D139" s="49"/>
      <c r="E139" s="26">
        <v>2.28</v>
      </c>
      <c r="F139" s="20" t="s">
        <v>20</v>
      </c>
      <c r="G139" s="26">
        <v>2.28</v>
      </c>
      <c r="H139" s="26"/>
      <c r="I139" s="31">
        <v>1</v>
      </c>
      <c r="J139" s="31"/>
      <c r="K139" s="30">
        <v>1524</v>
      </c>
      <c r="L139" s="31"/>
      <c r="M139" s="110"/>
    </row>
    <row r="140" s="37" customFormat="1" ht="24.95" customHeight="1" spans="1:13">
      <c r="A140" s="61">
        <v>135</v>
      </c>
      <c r="B140" s="20" t="s">
        <v>168</v>
      </c>
      <c r="C140" s="20" t="s">
        <v>19</v>
      </c>
      <c r="D140" s="49"/>
      <c r="E140" s="26">
        <v>1.84</v>
      </c>
      <c r="F140" s="23" t="s">
        <v>25</v>
      </c>
      <c r="G140" s="26"/>
      <c r="H140" s="26">
        <v>1.84</v>
      </c>
      <c r="I140" s="31">
        <v>2</v>
      </c>
      <c r="J140" s="31">
        <v>2</v>
      </c>
      <c r="K140" s="31" t="s">
        <v>169</v>
      </c>
      <c r="L140" s="31" t="s">
        <v>169</v>
      </c>
      <c r="M140" s="86"/>
    </row>
    <row r="141" s="37" customFormat="1" ht="24.95" customHeight="1" spans="1:13">
      <c r="A141" s="61">
        <v>136</v>
      </c>
      <c r="B141" s="75" t="s">
        <v>170</v>
      </c>
      <c r="C141" s="75" t="s">
        <v>19</v>
      </c>
      <c r="D141" s="76"/>
      <c r="E141" s="77">
        <v>0.7</v>
      </c>
      <c r="F141" s="78" t="s">
        <v>47</v>
      </c>
      <c r="G141" s="77"/>
      <c r="H141" s="77">
        <v>0.7</v>
      </c>
      <c r="I141" s="99">
        <v>1</v>
      </c>
      <c r="J141" s="99">
        <v>1</v>
      </c>
      <c r="K141" s="111">
        <v>1062</v>
      </c>
      <c r="L141" s="111">
        <v>1062</v>
      </c>
      <c r="M141" s="114" t="s">
        <v>123</v>
      </c>
    </row>
    <row r="142" s="37" customFormat="1" ht="24.95" customHeight="1" spans="1:13">
      <c r="A142" s="61">
        <v>137</v>
      </c>
      <c r="B142" s="75" t="s">
        <v>171</v>
      </c>
      <c r="C142" s="75" t="s">
        <v>19</v>
      </c>
      <c r="D142" s="76"/>
      <c r="E142" s="77">
        <v>1.5</v>
      </c>
      <c r="F142" s="78" t="s">
        <v>47</v>
      </c>
      <c r="G142" s="77"/>
      <c r="H142" s="77">
        <v>1.5</v>
      </c>
      <c r="I142" s="99">
        <v>1</v>
      </c>
      <c r="J142" s="99"/>
      <c r="K142" s="111">
        <v>1284</v>
      </c>
      <c r="L142" s="99"/>
      <c r="M142" s="115"/>
    </row>
    <row r="143" s="37" customFormat="1" ht="24.95" customHeight="1" spans="1:13">
      <c r="A143" s="61">
        <v>138</v>
      </c>
      <c r="B143" s="20" t="s">
        <v>172</v>
      </c>
      <c r="C143" s="20" t="s">
        <v>19</v>
      </c>
      <c r="D143" s="49"/>
      <c r="E143" s="26">
        <v>1.85</v>
      </c>
      <c r="F143" s="23" t="s">
        <v>25</v>
      </c>
      <c r="G143" s="26"/>
      <c r="H143" s="26">
        <v>1.85</v>
      </c>
      <c r="I143" s="31">
        <v>1</v>
      </c>
      <c r="J143" s="31"/>
      <c r="K143" s="30">
        <v>2433</v>
      </c>
      <c r="L143" s="31"/>
      <c r="M143" s="86"/>
    </row>
    <row r="144" s="37" customFormat="1" ht="24.95" customHeight="1" spans="1:13">
      <c r="A144" s="61">
        <v>139</v>
      </c>
      <c r="B144" s="20" t="s">
        <v>173</v>
      </c>
      <c r="C144" s="20" t="s">
        <v>19</v>
      </c>
      <c r="D144" s="49"/>
      <c r="E144" s="26">
        <v>2.53</v>
      </c>
      <c r="F144" s="20" t="s">
        <v>20</v>
      </c>
      <c r="G144" s="26">
        <v>2.53</v>
      </c>
      <c r="H144" s="26"/>
      <c r="I144" s="31">
        <v>1</v>
      </c>
      <c r="J144" s="31"/>
      <c r="K144" s="30">
        <v>2187</v>
      </c>
      <c r="L144" s="31"/>
      <c r="M144" s="86"/>
    </row>
    <row r="145" s="37" customFormat="1" ht="24.95" customHeight="1" spans="1:13">
      <c r="A145" s="61">
        <v>140</v>
      </c>
      <c r="B145" s="20" t="s">
        <v>174</v>
      </c>
      <c r="C145" s="20" t="s">
        <v>19</v>
      </c>
      <c r="D145" s="49"/>
      <c r="E145" s="26">
        <v>0.8</v>
      </c>
      <c r="F145" s="23" t="s">
        <v>25</v>
      </c>
      <c r="G145" s="26"/>
      <c r="H145" s="26">
        <v>0.8</v>
      </c>
      <c r="I145" s="31">
        <v>1</v>
      </c>
      <c r="J145" s="31"/>
      <c r="K145" s="30">
        <v>1990</v>
      </c>
      <c r="L145" s="31"/>
      <c r="M145" s="86"/>
    </row>
    <row r="146" s="37" customFormat="1" ht="24.95" customHeight="1" spans="1:13">
      <c r="A146" s="61">
        <v>141</v>
      </c>
      <c r="B146" s="20" t="s">
        <v>175</v>
      </c>
      <c r="C146" s="20" t="s">
        <v>19</v>
      </c>
      <c r="D146" s="49"/>
      <c r="E146" s="26">
        <v>1.21</v>
      </c>
      <c r="F146" s="23" t="s">
        <v>25</v>
      </c>
      <c r="G146" s="26"/>
      <c r="H146" s="26">
        <v>1.21</v>
      </c>
      <c r="I146" s="31">
        <v>1</v>
      </c>
      <c r="J146" s="31"/>
      <c r="K146" s="30">
        <v>1685</v>
      </c>
      <c r="L146" s="31"/>
      <c r="M146" s="110"/>
    </row>
    <row r="147" s="37" customFormat="1" ht="24.95" customHeight="1" spans="1:13">
      <c r="A147" s="61">
        <v>142</v>
      </c>
      <c r="B147" s="20" t="s">
        <v>176</v>
      </c>
      <c r="C147" s="20" t="s">
        <v>19</v>
      </c>
      <c r="D147" s="49"/>
      <c r="E147" s="26">
        <v>2.05</v>
      </c>
      <c r="F147" s="23" t="s">
        <v>25</v>
      </c>
      <c r="G147" s="26"/>
      <c r="H147" s="26">
        <v>2.05</v>
      </c>
      <c r="I147" s="31">
        <v>1</v>
      </c>
      <c r="J147" s="31">
        <v>1</v>
      </c>
      <c r="K147" s="30">
        <v>1649</v>
      </c>
      <c r="L147" s="30">
        <v>1649</v>
      </c>
      <c r="M147" s="87"/>
    </row>
    <row r="148" s="39" customFormat="1" ht="24.95" customHeight="1" spans="1:13">
      <c r="A148" s="61">
        <v>143</v>
      </c>
      <c r="B148" s="67" t="s">
        <v>177</v>
      </c>
      <c r="C148" s="67" t="s">
        <v>19</v>
      </c>
      <c r="D148" s="104"/>
      <c r="E148" s="60">
        <v>8.36</v>
      </c>
      <c r="F148" s="67" t="s">
        <v>55</v>
      </c>
      <c r="G148" s="60">
        <v>8.55</v>
      </c>
      <c r="H148" s="60"/>
      <c r="I148" s="90">
        <v>3</v>
      </c>
      <c r="J148" s="90"/>
      <c r="K148" s="90" t="s">
        <v>178</v>
      </c>
      <c r="L148" s="90"/>
      <c r="M148" s="96"/>
    </row>
    <row r="149" s="39" customFormat="1" ht="24.95" customHeight="1" spans="1:13">
      <c r="A149" s="61">
        <v>144</v>
      </c>
      <c r="B149" s="63" t="s">
        <v>179</v>
      </c>
      <c r="C149" s="63" t="s">
        <v>19</v>
      </c>
      <c r="D149" s="64"/>
      <c r="E149" s="65">
        <v>0.45</v>
      </c>
      <c r="F149" s="66" t="s">
        <v>47</v>
      </c>
      <c r="G149" s="65"/>
      <c r="H149" s="65">
        <v>0.45</v>
      </c>
      <c r="I149" s="94">
        <v>1</v>
      </c>
      <c r="J149" s="94"/>
      <c r="K149" s="95">
        <v>2508</v>
      </c>
      <c r="L149" s="94"/>
      <c r="M149" s="96" t="s">
        <v>123</v>
      </c>
    </row>
    <row r="150" s="39" customFormat="1" ht="24.95" customHeight="1" spans="1:13">
      <c r="A150" s="61">
        <v>145</v>
      </c>
      <c r="B150" s="67" t="s">
        <v>180</v>
      </c>
      <c r="C150" s="67" t="s">
        <v>19</v>
      </c>
      <c r="D150" s="104"/>
      <c r="E150" s="60">
        <v>1.54</v>
      </c>
      <c r="F150" s="59" t="s">
        <v>25</v>
      </c>
      <c r="G150" s="60"/>
      <c r="H150" s="60">
        <v>1.54</v>
      </c>
      <c r="I150" s="90">
        <v>1</v>
      </c>
      <c r="J150" s="90"/>
      <c r="K150" s="109">
        <v>1220</v>
      </c>
      <c r="L150" s="90"/>
      <c r="M150" s="96"/>
    </row>
    <row r="151" s="39" customFormat="1" ht="24.95" customHeight="1" spans="1:13">
      <c r="A151" s="61">
        <v>146</v>
      </c>
      <c r="B151" s="67" t="s">
        <v>181</v>
      </c>
      <c r="C151" s="67" t="s">
        <v>19</v>
      </c>
      <c r="D151" s="104"/>
      <c r="E151" s="60">
        <v>1.47</v>
      </c>
      <c r="F151" s="59" t="s">
        <v>25</v>
      </c>
      <c r="G151" s="60"/>
      <c r="H151" s="60">
        <v>1.47</v>
      </c>
      <c r="I151" s="90">
        <v>1</v>
      </c>
      <c r="J151" s="90"/>
      <c r="K151" s="109">
        <v>740</v>
      </c>
      <c r="L151" s="90"/>
      <c r="M151" s="96"/>
    </row>
    <row r="152" s="39" customFormat="1" ht="24.95" customHeight="1" spans="1:13">
      <c r="A152" s="61">
        <v>147</v>
      </c>
      <c r="B152" s="67" t="s">
        <v>182</v>
      </c>
      <c r="C152" s="67" t="s">
        <v>19</v>
      </c>
      <c r="D152" s="104"/>
      <c r="E152" s="60">
        <v>2.09</v>
      </c>
      <c r="F152" s="67" t="s">
        <v>20</v>
      </c>
      <c r="G152" s="60">
        <v>2.09</v>
      </c>
      <c r="H152" s="60"/>
      <c r="I152" s="90">
        <v>1</v>
      </c>
      <c r="J152" s="90"/>
      <c r="K152" s="109">
        <v>3350</v>
      </c>
      <c r="L152" s="90"/>
      <c r="M152" s="93"/>
    </row>
    <row r="153" s="39" customFormat="1" ht="24.95" customHeight="1" spans="1:13">
      <c r="A153" s="61">
        <v>148</v>
      </c>
      <c r="B153" s="67" t="s">
        <v>183</v>
      </c>
      <c r="C153" s="67" t="s">
        <v>19</v>
      </c>
      <c r="D153" s="104"/>
      <c r="E153" s="60">
        <v>0.95</v>
      </c>
      <c r="F153" s="59" t="s">
        <v>25</v>
      </c>
      <c r="G153" s="60"/>
      <c r="H153" s="60">
        <v>0.95</v>
      </c>
      <c r="I153" s="90">
        <v>1</v>
      </c>
      <c r="J153" s="90"/>
      <c r="K153" s="109">
        <v>1430</v>
      </c>
      <c r="L153" s="90"/>
      <c r="M153" s="108"/>
    </row>
    <row r="154" s="39" customFormat="1" ht="24.95" customHeight="1" spans="1:13">
      <c r="A154" s="61">
        <v>149</v>
      </c>
      <c r="B154" s="67" t="s">
        <v>184</v>
      </c>
      <c r="C154" s="67" t="s">
        <v>19</v>
      </c>
      <c r="D154" s="104"/>
      <c r="E154" s="60">
        <v>0.75</v>
      </c>
      <c r="F154" s="59" t="s">
        <v>25</v>
      </c>
      <c r="G154" s="60"/>
      <c r="H154" s="60">
        <v>0.75</v>
      </c>
      <c r="I154" s="90">
        <v>1</v>
      </c>
      <c r="J154" s="90"/>
      <c r="K154" s="109">
        <v>1300</v>
      </c>
      <c r="L154" s="90"/>
      <c r="M154" s="93"/>
    </row>
    <row r="155" s="39" customFormat="1" ht="24.95" customHeight="1" spans="1:13">
      <c r="A155" s="61">
        <v>150</v>
      </c>
      <c r="B155" s="67" t="s">
        <v>185</v>
      </c>
      <c r="C155" s="67" t="s">
        <v>19</v>
      </c>
      <c r="D155" s="104"/>
      <c r="E155" s="60">
        <v>2.09</v>
      </c>
      <c r="F155" s="59" t="s">
        <v>25</v>
      </c>
      <c r="G155" s="60"/>
      <c r="H155" s="60">
        <v>2.38</v>
      </c>
      <c r="I155" s="90">
        <v>1</v>
      </c>
      <c r="J155" s="90"/>
      <c r="K155" s="109">
        <v>1300</v>
      </c>
      <c r="L155" s="90"/>
      <c r="M155" s="93"/>
    </row>
    <row r="156" s="39" customFormat="1" ht="24.95" customHeight="1" spans="1:13">
      <c r="A156" s="61">
        <v>151</v>
      </c>
      <c r="B156" s="67" t="s">
        <v>186</v>
      </c>
      <c r="C156" s="67" t="s">
        <v>19</v>
      </c>
      <c r="D156" s="104"/>
      <c r="E156" s="60">
        <v>0.5</v>
      </c>
      <c r="F156" s="59" t="s">
        <v>25</v>
      </c>
      <c r="G156" s="60"/>
      <c r="H156" s="60">
        <v>0.5</v>
      </c>
      <c r="I156" s="90">
        <v>1</v>
      </c>
      <c r="J156" s="90"/>
      <c r="K156" s="109">
        <v>3570</v>
      </c>
      <c r="L156" s="90"/>
      <c r="M156" s="108"/>
    </row>
    <row r="157" s="39" customFormat="1" ht="24.95" customHeight="1" spans="1:13">
      <c r="A157" s="61">
        <v>152</v>
      </c>
      <c r="B157" s="67" t="s">
        <v>187</v>
      </c>
      <c r="C157" s="67" t="s">
        <v>19</v>
      </c>
      <c r="D157" s="104"/>
      <c r="E157" s="60">
        <v>2.1</v>
      </c>
      <c r="F157" s="67" t="s">
        <v>20</v>
      </c>
      <c r="G157" s="60">
        <v>2.1</v>
      </c>
      <c r="H157" s="60"/>
      <c r="I157" s="90">
        <v>1</v>
      </c>
      <c r="J157" s="90"/>
      <c r="K157" s="109">
        <v>2380</v>
      </c>
      <c r="L157" s="90"/>
      <c r="M157" s="93"/>
    </row>
    <row r="158" s="37" customFormat="1" ht="24.95" customHeight="1" spans="1:13">
      <c r="A158" s="61">
        <v>153</v>
      </c>
      <c r="B158" s="20" t="s">
        <v>188</v>
      </c>
      <c r="C158" s="20" t="s">
        <v>19</v>
      </c>
      <c r="D158" s="49"/>
      <c r="E158" s="26">
        <v>1.37</v>
      </c>
      <c r="F158" s="23" t="s">
        <v>25</v>
      </c>
      <c r="G158" s="26"/>
      <c r="H158" s="26">
        <v>1.37</v>
      </c>
      <c r="I158" s="31">
        <v>1</v>
      </c>
      <c r="J158" s="31"/>
      <c r="K158" s="30">
        <v>1729</v>
      </c>
      <c r="L158" s="31"/>
      <c r="M158" s="100"/>
    </row>
    <row r="159" s="37" customFormat="1" ht="24.95" customHeight="1" spans="1:13">
      <c r="A159" s="61">
        <v>154</v>
      </c>
      <c r="B159" s="20" t="s">
        <v>189</v>
      </c>
      <c r="C159" s="20" t="s">
        <v>19</v>
      </c>
      <c r="D159" s="49"/>
      <c r="E159" s="26">
        <v>1.18</v>
      </c>
      <c r="F159" s="23" t="s">
        <v>25</v>
      </c>
      <c r="G159" s="26"/>
      <c r="H159" s="26">
        <v>1.18</v>
      </c>
      <c r="I159" s="31">
        <v>2</v>
      </c>
      <c r="J159" s="31">
        <v>1</v>
      </c>
      <c r="K159" s="31" t="s">
        <v>190</v>
      </c>
      <c r="L159" s="31" t="s">
        <v>191</v>
      </c>
      <c r="M159" s="100"/>
    </row>
    <row r="160" s="37" customFormat="1" ht="24.95" customHeight="1" spans="1:13">
      <c r="A160" s="61">
        <v>155</v>
      </c>
      <c r="B160" s="20" t="s">
        <v>192</v>
      </c>
      <c r="C160" s="20" t="s">
        <v>19</v>
      </c>
      <c r="D160" s="49"/>
      <c r="E160" s="26">
        <v>0.84</v>
      </c>
      <c r="F160" s="20" t="s">
        <v>20</v>
      </c>
      <c r="G160" s="26">
        <v>0.84</v>
      </c>
      <c r="H160" s="26"/>
      <c r="I160" s="31">
        <v>1</v>
      </c>
      <c r="J160" s="31"/>
      <c r="K160" s="30">
        <v>1300</v>
      </c>
      <c r="L160" s="31"/>
      <c r="M160" s="100"/>
    </row>
    <row r="161" s="37" customFormat="1" ht="24.95" customHeight="1" spans="1:13">
      <c r="A161" s="61">
        <v>156</v>
      </c>
      <c r="B161" s="20" t="s">
        <v>193</v>
      </c>
      <c r="C161" s="20" t="s">
        <v>19</v>
      </c>
      <c r="D161" s="49"/>
      <c r="E161" s="26">
        <v>1.61</v>
      </c>
      <c r="F161" s="23" t="s">
        <v>25</v>
      </c>
      <c r="G161" s="26"/>
      <c r="H161" s="26">
        <v>1.61</v>
      </c>
      <c r="I161" s="31">
        <v>1</v>
      </c>
      <c r="J161" s="31"/>
      <c r="K161" s="30">
        <v>400</v>
      </c>
      <c r="L161" s="31"/>
      <c r="M161" s="116"/>
    </row>
    <row r="162" s="37" customFormat="1" ht="24.95" customHeight="1" spans="1:13">
      <c r="A162" s="61">
        <v>157</v>
      </c>
      <c r="B162" s="20" t="s">
        <v>194</v>
      </c>
      <c r="C162" s="20" t="s">
        <v>19</v>
      </c>
      <c r="D162" s="49"/>
      <c r="E162" s="26">
        <v>1.48</v>
      </c>
      <c r="F162" s="20" t="s">
        <v>20</v>
      </c>
      <c r="G162" s="26">
        <v>1.48</v>
      </c>
      <c r="H162" s="26"/>
      <c r="I162" s="31">
        <v>1</v>
      </c>
      <c r="J162" s="31"/>
      <c r="K162" s="31" t="s">
        <v>191</v>
      </c>
      <c r="L162" s="31"/>
      <c r="M162" s="100"/>
    </row>
    <row r="163" s="37" customFormat="1" ht="24.95" customHeight="1" spans="1:13">
      <c r="A163" s="61">
        <v>158</v>
      </c>
      <c r="B163" s="20" t="s">
        <v>195</v>
      </c>
      <c r="C163" s="20" t="s">
        <v>19</v>
      </c>
      <c r="D163" s="49"/>
      <c r="E163" s="26">
        <v>1.23</v>
      </c>
      <c r="F163" s="20" t="s">
        <v>20</v>
      </c>
      <c r="G163" s="26">
        <v>1.23</v>
      </c>
      <c r="H163" s="26"/>
      <c r="I163" s="31">
        <v>1</v>
      </c>
      <c r="J163" s="31"/>
      <c r="K163" s="30">
        <v>1300</v>
      </c>
      <c r="L163" s="31"/>
      <c r="M163" s="100"/>
    </row>
    <row r="164" s="37" customFormat="1" ht="24.95" customHeight="1" spans="1:13">
      <c r="A164" s="61">
        <v>159</v>
      </c>
      <c r="B164" s="20" t="s">
        <v>196</v>
      </c>
      <c r="C164" s="20" t="s">
        <v>19</v>
      </c>
      <c r="D164" s="49"/>
      <c r="E164" s="26">
        <v>1</v>
      </c>
      <c r="F164" s="23" t="s">
        <v>25</v>
      </c>
      <c r="G164" s="26"/>
      <c r="H164" s="26">
        <v>1</v>
      </c>
      <c r="I164" s="31">
        <v>1</v>
      </c>
      <c r="J164" s="31"/>
      <c r="K164" s="30">
        <v>970</v>
      </c>
      <c r="L164" s="31"/>
      <c r="M164" s="100"/>
    </row>
    <row r="165" s="37" customFormat="1" ht="24.95" customHeight="1" spans="1:13">
      <c r="A165" s="61">
        <v>160</v>
      </c>
      <c r="B165" s="20" t="s">
        <v>197</v>
      </c>
      <c r="C165" s="20" t="s">
        <v>19</v>
      </c>
      <c r="D165" s="49"/>
      <c r="E165" s="26">
        <v>1.02</v>
      </c>
      <c r="F165" s="23" t="s">
        <v>25</v>
      </c>
      <c r="G165" s="26"/>
      <c r="H165" s="26">
        <v>1.02</v>
      </c>
      <c r="I165" s="31">
        <v>1</v>
      </c>
      <c r="J165" s="31"/>
      <c r="K165" s="30">
        <v>1460</v>
      </c>
      <c r="L165" s="31"/>
      <c r="M165" s="100"/>
    </row>
    <row r="166" s="37" customFormat="1" ht="24.95" customHeight="1" spans="1:13">
      <c r="A166" s="61">
        <v>161</v>
      </c>
      <c r="B166" s="75" t="s">
        <v>198</v>
      </c>
      <c r="C166" s="75" t="s">
        <v>19</v>
      </c>
      <c r="D166" s="76"/>
      <c r="E166" s="77">
        <v>0.5</v>
      </c>
      <c r="F166" s="78" t="s">
        <v>47</v>
      </c>
      <c r="G166" s="77"/>
      <c r="H166" s="77">
        <v>0.5</v>
      </c>
      <c r="I166" s="99">
        <v>2</v>
      </c>
      <c r="J166" s="99"/>
      <c r="K166" s="99" t="s">
        <v>199</v>
      </c>
      <c r="L166" s="99"/>
      <c r="M166" s="96" t="s">
        <v>123</v>
      </c>
    </row>
    <row r="167" s="37" customFormat="1" ht="24.95" customHeight="1" spans="1:13">
      <c r="A167" s="61">
        <v>162</v>
      </c>
      <c r="B167" s="20" t="s">
        <v>198</v>
      </c>
      <c r="C167" s="20" t="s">
        <v>19</v>
      </c>
      <c r="D167" s="49"/>
      <c r="E167" s="26">
        <v>0.48</v>
      </c>
      <c r="F167" s="23" t="s">
        <v>25</v>
      </c>
      <c r="G167" s="26"/>
      <c r="H167" s="26">
        <v>0.5</v>
      </c>
      <c r="I167" s="31">
        <v>2</v>
      </c>
      <c r="J167" s="31"/>
      <c r="K167" s="31" t="s">
        <v>199</v>
      </c>
      <c r="L167" s="31"/>
      <c r="M167" s="101"/>
    </row>
    <row r="168" s="37" customFormat="1" ht="24.95" customHeight="1" spans="1:13">
      <c r="A168" s="61">
        <v>163</v>
      </c>
      <c r="B168" s="20" t="s">
        <v>200</v>
      </c>
      <c r="C168" s="20" t="s">
        <v>19</v>
      </c>
      <c r="D168" s="49"/>
      <c r="E168" s="26">
        <v>2.025</v>
      </c>
      <c r="F168" s="20" t="s">
        <v>20</v>
      </c>
      <c r="G168" s="26">
        <v>2.025</v>
      </c>
      <c r="H168" s="26"/>
      <c r="I168" s="31">
        <v>2</v>
      </c>
      <c r="J168" s="31"/>
      <c r="K168" s="31" t="s">
        <v>201</v>
      </c>
      <c r="L168" s="31"/>
      <c r="M168" s="100"/>
    </row>
    <row r="169" s="37" customFormat="1" ht="24.95" customHeight="1" spans="1:13">
      <c r="A169" s="61">
        <v>164</v>
      </c>
      <c r="B169" s="20" t="s">
        <v>202</v>
      </c>
      <c r="C169" s="20" t="s">
        <v>19</v>
      </c>
      <c r="D169" s="49"/>
      <c r="E169" s="26">
        <f>1.125+0.3+0.225</f>
        <v>1.65</v>
      </c>
      <c r="F169" s="23" t="s">
        <v>25</v>
      </c>
      <c r="G169" s="26"/>
      <c r="H169" s="26">
        <f>1.125+0.3+0.225</f>
        <v>1.65</v>
      </c>
      <c r="I169" s="31">
        <v>1</v>
      </c>
      <c r="J169" s="31"/>
      <c r="K169" s="30">
        <v>1700</v>
      </c>
      <c r="L169" s="31"/>
      <c r="M169" s="100"/>
    </row>
    <row r="170" s="37" customFormat="1" ht="24.95" customHeight="1" spans="1:13">
      <c r="A170" s="61">
        <v>165</v>
      </c>
      <c r="B170" s="20" t="s">
        <v>203</v>
      </c>
      <c r="C170" s="20" t="s">
        <v>19</v>
      </c>
      <c r="D170" s="49"/>
      <c r="E170" s="26">
        <v>1.07</v>
      </c>
      <c r="F170" s="23" t="s">
        <v>25</v>
      </c>
      <c r="G170" s="26"/>
      <c r="H170" s="26">
        <v>1.07</v>
      </c>
      <c r="I170" s="31">
        <v>1</v>
      </c>
      <c r="J170" s="31"/>
      <c r="K170" s="30">
        <v>300</v>
      </c>
      <c r="L170" s="31"/>
      <c r="M170" s="100"/>
    </row>
    <row r="171" s="37" customFormat="1" ht="24.95" customHeight="1" spans="1:13">
      <c r="A171" s="61">
        <v>166</v>
      </c>
      <c r="B171" s="20" t="s">
        <v>204</v>
      </c>
      <c r="C171" s="20" t="s">
        <v>19</v>
      </c>
      <c r="D171" s="49"/>
      <c r="E171" s="26">
        <v>1.57</v>
      </c>
      <c r="F171" s="20" t="s">
        <v>20</v>
      </c>
      <c r="G171" s="26">
        <v>1.57</v>
      </c>
      <c r="H171" s="26"/>
      <c r="I171" s="31">
        <v>1</v>
      </c>
      <c r="J171" s="31"/>
      <c r="K171" s="30">
        <v>2160</v>
      </c>
      <c r="L171" s="31"/>
      <c r="M171" s="116"/>
    </row>
    <row r="172" s="37" customFormat="1" ht="24.95" customHeight="1" spans="1:13">
      <c r="A172" s="61">
        <v>167</v>
      </c>
      <c r="B172" s="20" t="s">
        <v>205</v>
      </c>
      <c r="C172" s="20" t="s">
        <v>19</v>
      </c>
      <c r="D172" s="49"/>
      <c r="E172" s="26">
        <v>2.165</v>
      </c>
      <c r="F172" s="23" t="s">
        <v>25</v>
      </c>
      <c r="G172" s="26"/>
      <c r="H172" s="26">
        <v>2.165</v>
      </c>
      <c r="I172" s="31">
        <v>1</v>
      </c>
      <c r="J172" s="31"/>
      <c r="K172" s="30">
        <v>1250</v>
      </c>
      <c r="L172" s="31"/>
      <c r="M172" s="100"/>
    </row>
    <row r="173" s="37" customFormat="1" ht="24.95" customHeight="1" spans="1:13">
      <c r="A173" s="61">
        <v>168</v>
      </c>
      <c r="B173" s="20" t="s">
        <v>206</v>
      </c>
      <c r="C173" s="20" t="s">
        <v>19</v>
      </c>
      <c r="D173" s="49"/>
      <c r="E173" s="26">
        <v>2.24</v>
      </c>
      <c r="F173" s="20" t="s">
        <v>20</v>
      </c>
      <c r="G173" s="26">
        <v>2.24</v>
      </c>
      <c r="H173" s="26"/>
      <c r="I173" s="31">
        <v>2</v>
      </c>
      <c r="J173" s="31"/>
      <c r="K173" s="31" t="s">
        <v>207</v>
      </c>
      <c r="L173" s="31"/>
      <c r="M173" s="116"/>
    </row>
    <row r="174" s="37" customFormat="1" ht="24.95" customHeight="1" spans="1:13">
      <c r="A174" s="61">
        <v>169</v>
      </c>
      <c r="B174" s="20" t="s">
        <v>208</v>
      </c>
      <c r="C174" s="20" t="s">
        <v>19</v>
      </c>
      <c r="D174" s="49"/>
      <c r="E174" s="26">
        <v>2.265</v>
      </c>
      <c r="F174" s="20" t="s">
        <v>20</v>
      </c>
      <c r="G174" s="26">
        <v>2.265</v>
      </c>
      <c r="H174" s="26"/>
      <c r="I174" s="31">
        <v>2</v>
      </c>
      <c r="J174" s="31"/>
      <c r="K174" s="31" t="s">
        <v>209</v>
      </c>
      <c r="L174" s="31"/>
      <c r="M174" s="100"/>
    </row>
    <row r="175" s="37" customFormat="1" ht="24.95" customHeight="1" spans="1:13">
      <c r="A175" s="61">
        <v>170</v>
      </c>
      <c r="B175" s="20" t="s">
        <v>210</v>
      </c>
      <c r="C175" s="20" t="s">
        <v>19</v>
      </c>
      <c r="D175" s="49"/>
      <c r="E175" s="26">
        <v>1.38</v>
      </c>
      <c r="F175" s="23" t="s">
        <v>25</v>
      </c>
      <c r="G175" s="26"/>
      <c r="H175" s="26">
        <v>1.38</v>
      </c>
      <c r="I175" s="31">
        <v>1</v>
      </c>
      <c r="J175" s="31"/>
      <c r="K175" s="30">
        <v>3764</v>
      </c>
      <c r="L175" s="31"/>
      <c r="M175" s="116"/>
    </row>
    <row r="176" s="37" customFormat="1" ht="24.95" customHeight="1" spans="1:13">
      <c r="A176" s="113">
        <v>171</v>
      </c>
      <c r="B176" s="20" t="s">
        <v>211</v>
      </c>
      <c r="C176" s="20" t="s">
        <v>19</v>
      </c>
      <c r="D176" s="49"/>
      <c r="E176" s="26">
        <v>1.22</v>
      </c>
      <c r="F176" s="23" t="s">
        <v>25</v>
      </c>
      <c r="G176" s="26"/>
      <c r="H176" s="26">
        <v>1.22</v>
      </c>
      <c r="I176" s="31">
        <v>2</v>
      </c>
      <c r="J176" s="31">
        <v>1</v>
      </c>
      <c r="K176" s="31">
        <v>1250</v>
      </c>
      <c r="L176" s="31" t="s">
        <v>212</v>
      </c>
      <c r="M176" s="96"/>
    </row>
    <row r="177" s="37" customFormat="1" ht="24.95" customHeight="1" spans="1:13">
      <c r="A177" s="61">
        <v>172</v>
      </c>
      <c r="B177" s="75" t="s">
        <v>213</v>
      </c>
      <c r="C177" s="75" t="s">
        <v>19</v>
      </c>
      <c r="D177" s="76"/>
      <c r="E177" s="77">
        <v>1.6</v>
      </c>
      <c r="F177" s="78" t="s">
        <v>47</v>
      </c>
      <c r="G177" s="77"/>
      <c r="H177" s="77">
        <v>1.6</v>
      </c>
      <c r="I177" s="99">
        <v>1</v>
      </c>
      <c r="J177" s="99"/>
      <c r="K177" s="111">
        <v>584</v>
      </c>
      <c r="L177" s="99"/>
      <c r="M177" s="96" t="s">
        <v>123</v>
      </c>
    </row>
    <row r="178" s="37" customFormat="1" ht="24.95" customHeight="1" spans="1:13">
      <c r="A178" s="61">
        <v>173</v>
      </c>
      <c r="B178" s="20" t="s">
        <v>214</v>
      </c>
      <c r="C178" s="20" t="s">
        <v>19</v>
      </c>
      <c r="D178" s="49"/>
      <c r="E178" s="26">
        <v>2.7</v>
      </c>
      <c r="F178" s="20" t="s">
        <v>20</v>
      </c>
      <c r="G178" s="26">
        <v>2.7</v>
      </c>
      <c r="H178" s="26"/>
      <c r="I178" s="31">
        <v>2</v>
      </c>
      <c r="J178" s="31"/>
      <c r="K178" s="31" t="s">
        <v>215</v>
      </c>
      <c r="L178" s="31"/>
      <c r="M178" s="116"/>
    </row>
    <row r="179" s="37" customFormat="1" ht="24.95" customHeight="1" spans="1:13">
      <c r="A179" s="61">
        <v>174</v>
      </c>
      <c r="B179" s="20" t="s">
        <v>216</v>
      </c>
      <c r="C179" s="20" t="s">
        <v>19</v>
      </c>
      <c r="D179" s="49"/>
      <c r="E179" s="26">
        <v>1.53</v>
      </c>
      <c r="F179" s="20" t="s">
        <v>20</v>
      </c>
      <c r="G179" s="26">
        <v>1.53</v>
      </c>
      <c r="H179" s="26"/>
      <c r="I179" s="31">
        <v>2</v>
      </c>
      <c r="J179" s="31">
        <v>1</v>
      </c>
      <c r="K179" s="31" t="s">
        <v>217</v>
      </c>
      <c r="L179" s="31" t="s">
        <v>218</v>
      </c>
      <c r="M179" s="116"/>
    </row>
    <row r="180" s="37" customFormat="1" ht="24.95" customHeight="1" spans="1:13">
      <c r="A180" s="61">
        <v>175</v>
      </c>
      <c r="B180" s="20" t="s">
        <v>219</v>
      </c>
      <c r="C180" s="20" t="s">
        <v>19</v>
      </c>
      <c r="D180" s="49"/>
      <c r="E180" s="26">
        <v>0.93</v>
      </c>
      <c r="F180" s="23" t="s">
        <v>25</v>
      </c>
      <c r="G180" s="26"/>
      <c r="H180" s="26">
        <v>0.93</v>
      </c>
      <c r="I180" s="31">
        <v>1</v>
      </c>
      <c r="J180" s="31"/>
      <c r="K180" s="30">
        <v>2006</v>
      </c>
      <c r="L180" s="31"/>
      <c r="M180" s="102"/>
    </row>
    <row r="181" s="37" customFormat="1" ht="24.95" customHeight="1" spans="1:13">
      <c r="A181" s="61">
        <v>176</v>
      </c>
      <c r="B181" s="20" t="s">
        <v>220</v>
      </c>
      <c r="C181" s="20" t="s">
        <v>19</v>
      </c>
      <c r="D181" s="49"/>
      <c r="E181" s="26">
        <v>1.18</v>
      </c>
      <c r="F181" s="23" t="s">
        <v>25</v>
      </c>
      <c r="G181" s="26"/>
      <c r="H181" s="26">
        <v>1.18</v>
      </c>
      <c r="I181" s="31">
        <v>1</v>
      </c>
      <c r="J181" s="31"/>
      <c r="K181" s="30">
        <v>1870</v>
      </c>
      <c r="L181" s="31"/>
      <c r="M181" s="116"/>
    </row>
    <row r="182" s="37" customFormat="1" ht="24.95" customHeight="1" spans="1:13">
      <c r="A182" s="61">
        <v>177</v>
      </c>
      <c r="B182" s="20" t="s">
        <v>221</v>
      </c>
      <c r="C182" s="20" t="s">
        <v>19</v>
      </c>
      <c r="D182" s="49"/>
      <c r="E182" s="26">
        <v>1.13</v>
      </c>
      <c r="F182" s="23" t="s">
        <v>25</v>
      </c>
      <c r="G182" s="26"/>
      <c r="H182" s="26">
        <v>1.13</v>
      </c>
      <c r="I182" s="31">
        <v>1</v>
      </c>
      <c r="J182" s="31"/>
      <c r="K182" s="30">
        <v>1600</v>
      </c>
      <c r="L182" s="31"/>
      <c r="M182" s="116"/>
    </row>
    <row r="183" s="37" customFormat="1" ht="24.95" customHeight="1" spans="1:13">
      <c r="A183" s="61">
        <v>178</v>
      </c>
      <c r="B183" s="20" t="s">
        <v>222</v>
      </c>
      <c r="C183" s="20" t="s">
        <v>19</v>
      </c>
      <c r="D183" s="49"/>
      <c r="E183" s="26">
        <v>1.38</v>
      </c>
      <c r="F183" s="23" t="s">
        <v>25</v>
      </c>
      <c r="G183" s="26"/>
      <c r="H183" s="26">
        <v>1.38</v>
      </c>
      <c r="I183" s="31">
        <v>1</v>
      </c>
      <c r="J183" s="31"/>
      <c r="K183" s="30">
        <v>1430</v>
      </c>
      <c r="L183" s="31"/>
      <c r="M183" s="116"/>
    </row>
    <row r="184" s="37" customFormat="1" ht="24.95" customHeight="1" spans="1:13">
      <c r="A184" s="61">
        <v>179</v>
      </c>
      <c r="B184" s="20" t="s">
        <v>223</v>
      </c>
      <c r="C184" s="20" t="s">
        <v>19</v>
      </c>
      <c r="D184" s="49"/>
      <c r="E184" s="26">
        <v>0.23</v>
      </c>
      <c r="F184" s="23" t="s">
        <v>25</v>
      </c>
      <c r="G184" s="26"/>
      <c r="H184" s="26">
        <v>0.23</v>
      </c>
      <c r="I184" s="31">
        <v>1</v>
      </c>
      <c r="J184" s="31">
        <v>1</v>
      </c>
      <c r="K184" s="30">
        <v>640</v>
      </c>
      <c r="L184" s="30">
        <v>640</v>
      </c>
      <c r="M184" s="102"/>
    </row>
    <row r="185" s="37" customFormat="1" ht="24.95" customHeight="1" spans="1:13">
      <c r="A185" s="61">
        <v>180</v>
      </c>
      <c r="B185" s="20" t="s">
        <v>224</v>
      </c>
      <c r="C185" s="20" t="s">
        <v>19</v>
      </c>
      <c r="D185" s="49"/>
      <c r="E185" s="26">
        <v>1.3</v>
      </c>
      <c r="F185" s="20" t="s">
        <v>20</v>
      </c>
      <c r="G185" s="26">
        <v>1.3</v>
      </c>
      <c r="H185" s="26"/>
      <c r="I185" s="31">
        <v>1</v>
      </c>
      <c r="J185" s="31"/>
      <c r="K185" s="30">
        <v>1827</v>
      </c>
      <c r="L185" s="31"/>
      <c r="M185" s="116"/>
    </row>
    <row r="186" s="37" customFormat="1" ht="24.95" customHeight="1" spans="1:13">
      <c r="A186" s="61">
        <v>181</v>
      </c>
      <c r="B186" s="20" t="s">
        <v>225</v>
      </c>
      <c r="C186" s="20" t="s">
        <v>19</v>
      </c>
      <c r="D186" s="49"/>
      <c r="E186" s="26">
        <f>1.17+0.19</f>
        <v>1.36</v>
      </c>
      <c r="F186" s="20" t="s">
        <v>20</v>
      </c>
      <c r="G186" s="26">
        <f>1.17+0.19</f>
        <v>1.36</v>
      </c>
      <c r="H186" s="26"/>
      <c r="I186" s="31">
        <v>1</v>
      </c>
      <c r="J186" s="31"/>
      <c r="K186" s="30">
        <v>1005</v>
      </c>
      <c r="L186" s="31"/>
      <c r="M186" s="102"/>
    </row>
    <row r="187" s="37" customFormat="1" ht="24.95" customHeight="1" spans="1:13">
      <c r="A187" s="61">
        <v>182</v>
      </c>
      <c r="B187" s="20" t="s">
        <v>226</v>
      </c>
      <c r="C187" s="20" t="s">
        <v>19</v>
      </c>
      <c r="D187" s="49"/>
      <c r="E187" s="26">
        <v>1</v>
      </c>
      <c r="F187" s="20" t="s">
        <v>20</v>
      </c>
      <c r="G187" s="26">
        <v>1</v>
      </c>
      <c r="H187" s="26"/>
      <c r="I187" s="31">
        <v>1</v>
      </c>
      <c r="J187" s="31"/>
      <c r="K187" s="30">
        <v>1055</v>
      </c>
      <c r="L187" s="31"/>
      <c r="M187" s="116"/>
    </row>
    <row r="188" s="37" customFormat="1" ht="24.95" customHeight="1" spans="1:13">
      <c r="A188" s="61">
        <v>183</v>
      </c>
      <c r="B188" s="20" t="s">
        <v>227</v>
      </c>
      <c r="C188" s="20" t="s">
        <v>19</v>
      </c>
      <c r="D188" s="49"/>
      <c r="E188" s="26">
        <v>0.75</v>
      </c>
      <c r="F188" s="23" t="s">
        <v>25</v>
      </c>
      <c r="G188" s="26"/>
      <c r="H188" s="26">
        <v>0.75</v>
      </c>
      <c r="I188" s="31">
        <v>1</v>
      </c>
      <c r="J188" s="31"/>
      <c r="K188" s="30">
        <v>1008</v>
      </c>
      <c r="L188" s="31"/>
      <c r="M188" s="102"/>
    </row>
    <row r="189" s="37" customFormat="1" ht="24.95" customHeight="1" spans="1:13">
      <c r="A189" s="61">
        <v>184</v>
      </c>
      <c r="B189" s="20" t="s">
        <v>228</v>
      </c>
      <c r="C189" s="20" t="s">
        <v>19</v>
      </c>
      <c r="D189" s="49"/>
      <c r="E189" s="26">
        <v>1.56</v>
      </c>
      <c r="F189" s="23" t="s">
        <v>25</v>
      </c>
      <c r="G189" s="26"/>
      <c r="H189" s="26">
        <v>1.56</v>
      </c>
      <c r="I189" s="31">
        <v>1</v>
      </c>
      <c r="J189" s="31"/>
      <c r="K189" s="30">
        <v>1160</v>
      </c>
      <c r="L189" s="31"/>
      <c r="M189" s="116"/>
    </row>
    <row r="190" s="37" customFormat="1" ht="24.95" customHeight="1" spans="1:13">
      <c r="A190" s="61">
        <v>185</v>
      </c>
      <c r="B190" s="20" t="s">
        <v>229</v>
      </c>
      <c r="C190" s="20" t="s">
        <v>19</v>
      </c>
      <c r="D190" s="49"/>
      <c r="E190" s="26">
        <v>0.7</v>
      </c>
      <c r="F190" s="23" t="s">
        <v>25</v>
      </c>
      <c r="G190" s="26"/>
      <c r="H190" s="26">
        <v>0.7</v>
      </c>
      <c r="I190" s="31">
        <v>1</v>
      </c>
      <c r="J190" s="31"/>
      <c r="K190" s="30">
        <v>819</v>
      </c>
      <c r="L190" s="31"/>
      <c r="M190" s="116"/>
    </row>
    <row r="191" s="37" customFormat="1" ht="24.95" customHeight="1" spans="1:13">
      <c r="A191" s="61">
        <v>186</v>
      </c>
      <c r="B191" s="20" t="s">
        <v>230</v>
      </c>
      <c r="C191" s="20" t="s">
        <v>19</v>
      </c>
      <c r="D191" s="49"/>
      <c r="E191" s="26">
        <v>4.47</v>
      </c>
      <c r="F191" s="20" t="s">
        <v>20</v>
      </c>
      <c r="G191" s="26">
        <v>4.47</v>
      </c>
      <c r="H191" s="26"/>
      <c r="I191" s="31">
        <v>1</v>
      </c>
      <c r="J191" s="31"/>
      <c r="K191" s="30">
        <v>1678</v>
      </c>
      <c r="L191" s="31"/>
      <c r="M191" s="116"/>
    </row>
    <row r="192" s="37" customFormat="1" ht="24.95" customHeight="1" spans="1:13">
      <c r="A192" s="61">
        <v>187</v>
      </c>
      <c r="B192" s="20" t="s">
        <v>231</v>
      </c>
      <c r="C192" s="20" t="s">
        <v>19</v>
      </c>
      <c r="D192" s="49"/>
      <c r="E192" s="26">
        <v>0.82</v>
      </c>
      <c r="F192" s="23" t="s">
        <v>25</v>
      </c>
      <c r="G192" s="26"/>
      <c r="H192" s="26">
        <v>0.82</v>
      </c>
      <c r="I192" s="31">
        <v>1</v>
      </c>
      <c r="J192" s="31"/>
      <c r="K192" s="30">
        <v>1718</v>
      </c>
      <c r="L192" s="31"/>
      <c r="M192" s="100"/>
    </row>
    <row r="193" s="37" customFormat="1" ht="24.95" customHeight="1" spans="1:13">
      <c r="A193" s="61">
        <v>188</v>
      </c>
      <c r="B193" s="20" t="s">
        <v>232</v>
      </c>
      <c r="C193" s="20" t="s">
        <v>19</v>
      </c>
      <c r="D193" s="49"/>
      <c r="E193" s="26">
        <v>0.5</v>
      </c>
      <c r="F193" s="23" t="s">
        <v>25</v>
      </c>
      <c r="G193" s="26"/>
      <c r="H193" s="26">
        <v>0.5</v>
      </c>
      <c r="I193" s="31" t="s">
        <v>156</v>
      </c>
      <c r="J193" s="31">
        <v>1</v>
      </c>
      <c r="K193" s="30">
        <v>1205</v>
      </c>
      <c r="L193" s="30">
        <v>1205</v>
      </c>
      <c r="M193" s="100"/>
    </row>
    <row r="194" s="39" customFormat="1" ht="24.95" customHeight="1" spans="1:13">
      <c r="A194" s="61">
        <v>189</v>
      </c>
      <c r="B194" s="117" t="s">
        <v>233</v>
      </c>
      <c r="C194" s="117" t="s">
        <v>19</v>
      </c>
      <c r="D194" s="118"/>
      <c r="E194" s="119">
        <v>0.7754</v>
      </c>
      <c r="F194" s="120" t="s">
        <v>234</v>
      </c>
      <c r="G194" s="119">
        <v>0.775</v>
      </c>
      <c r="H194" s="119"/>
      <c r="I194" s="126"/>
      <c r="J194" s="126"/>
      <c r="K194" s="127"/>
      <c r="L194" s="128"/>
      <c r="M194" s="100" t="s">
        <v>235</v>
      </c>
    </row>
    <row r="195" s="37" customFormat="1" ht="24.95" customHeight="1" spans="1:13">
      <c r="A195" s="61"/>
      <c r="B195" s="121"/>
      <c r="C195" s="121"/>
      <c r="D195" s="122"/>
      <c r="E195" s="123">
        <f t="shared" ref="E195:L195" si="0">SUM(E6:E193)</f>
        <v>254.276</v>
      </c>
      <c r="F195" s="124" t="s">
        <v>236</v>
      </c>
      <c r="G195" s="123">
        <f t="shared" si="0"/>
        <v>122.6552</v>
      </c>
      <c r="H195" s="123">
        <f t="shared" si="0"/>
        <v>132.7488</v>
      </c>
      <c r="I195" s="129">
        <f t="shared" si="0"/>
        <v>233</v>
      </c>
      <c r="J195" s="129">
        <f t="shared" si="0"/>
        <v>40</v>
      </c>
      <c r="K195" s="129">
        <f t="shared" si="0"/>
        <v>244172</v>
      </c>
      <c r="L195" s="129">
        <f t="shared" si="0"/>
        <v>32934</v>
      </c>
      <c r="M195" s="130"/>
    </row>
    <row r="196" spans="7:12">
      <c r="G196" s="125"/>
      <c r="H196" s="125"/>
      <c r="I196" s="131"/>
      <c r="J196" s="131"/>
      <c r="K196" s="131"/>
      <c r="L196" s="131"/>
    </row>
  </sheetData>
  <sheetProtection selectLockedCells="1" selectUnlockedCells="1"/>
  <mergeCells count="16">
    <mergeCell ref="A1:M1"/>
    <mergeCell ref="A2:B2"/>
    <mergeCell ref="L2:M2"/>
    <mergeCell ref="I3:L3"/>
    <mergeCell ref="I4:J4"/>
    <mergeCell ref="K4:L4"/>
    <mergeCell ref="A3:A5"/>
    <mergeCell ref="B3:B5"/>
    <mergeCell ref="C3:C5"/>
    <mergeCell ref="D3:D5"/>
    <mergeCell ref="E3:E5"/>
    <mergeCell ref="F3:F5"/>
    <mergeCell ref="M3:M5"/>
    <mergeCell ref="M36:M37"/>
    <mergeCell ref="M141:M142"/>
    <mergeCell ref="G3:H5"/>
  </mergeCells>
  <printOptions horizontalCentered="1"/>
  <pageMargins left="0.393055555555556" right="0.393055555555556" top="0.393055555555556" bottom="0.393055555555556" header="0.511805555555556" footer="0.511805555555556"/>
  <pageSetup paperSize="9" scale="9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topLeftCell="A4" workbookViewId="0">
      <selection activeCell="M6" sqref="M6"/>
    </sheetView>
  </sheetViews>
  <sheetFormatPr defaultColWidth="9" defaultRowHeight="15.6"/>
  <cols>
    <col min="1" max="1" width="4.625" style="7" customWidth="1"/>
    <col min="2" max="2" width="8.875" style="7" customWidth="1"/>
    <col min="3" max="3" width="15.375" style="7" customWidth="1"/>
    <col min="4" max="4" width="5.875" style="7" customWidth="1"/>
    <col min="5" max="5" width="7.375" style="7" customWidth="1"/>
    <col min="6" max="6" width="5.875" style="7" customWidth="1"/>
    <col min="7" max="7" width="27.5" style="8" customWidth="1"/>
    <col min="8" max="8" width="8.125" style="9" customWidth="1"/>
    <col min="9" max="9" width="6" style="9" customWidth="1"/>
    <col min="10" max="11" width="6.625" style="10" customWidth="1"/>
    <col min="12" max="12" width="8.75" style="8" customWidth="1"/>
    <col min="13" max="16384" width="9" style="7"/>
  </cols>
  <sheetData>
    <row r="1" ht="32.25" customHeight="1" spans="1:12">
      <c r="A1" s="11" t="s">
        <v>237</v>
      </c>
      <c r="B1" s="11"/>
      <c r="C1" s="11"/>
      <c r="D1" s="11"/>
      <c r="E1" s="11"/>
      <c r="F1" s="11"/>
      <c r="G1" s="11"/>
      <c r="H1" s="12"/>
      <c r="I1" s="12"/>
      <c r="J1" s="11"/>
      <c r="K1" s="11"/>
      <c r="L1" s="11"/>
    </row>
    <row r="2" s="1" customFormat="1" ht="29.1" customHeight="1" spans="1:12">
      <c r="A2" s="11"/>
      <c r="B2" s="11"/>
      <c r="C2" s="11"/>
      <c r="D2" s="11"/>
      <c r="E2" s="11"/>
      <c r="F2" s="11"/>
      <c r="G2" s="11"/>
      <c r="H2" s="13"/>
      <c r="I2" s="27"/>
      <c r="J2" s="11"/>
      <c r="K2" s="11"/>
      <c r="L2" s="11"/>
    </row>
    <row r="3" s="2" customFormat="1" ht="29.1" customHeight="1" spans="1:12">
      <c r="A3" s="14" t="s">
        <v>4</v>
      </c>
      <c r="B3" s="14" t="s">
        <v>238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5" t="s">
        <v>239</v>
      </c>
      <c r="I3" s="15" t="s">
        <v>240</v>
      </c>
      <c r="J3" s="28" t="s">
        <v>14</v>
      </c>
      <c r="K3" s="28"/>
      <c r="L3" s="29" t="s">
        <v>241</v>
      </c>
    </row>
    <row r="4" s="2" customFormat="1" ht="29.1" customHeight="1" spans="1:12">
      <c r="A4" s="14"/>
      <c r="B4" s="14"/>
      <c r="C4" s="14"/>
      <c r="D4" s="14"/>
      <c r="E4" s="14"/>
      <c r="F4" s="14"/>
      <c r="G4" s="14"/>
      <c r="H4" s="15"/>
      <c r="I4" s="15"/>
      <c r="J4" s="28"/>
      <c r="K4" s="28"/>
      <c r="L4" s="29"/>
    </row>
    <row r="5" s="2" customFormat="1" ht="26.25" customHeight="1" spans="1:12">
      <c r="A5" s="14"/>
      <c r="B5" s="14"/>
      <c r="C5" s="14"/>
      <c r="D5" s="14"/>
      <c r="E5" s="14"/>
      <c r="F5" s="14"/>
      <c r="G5" s="14"/>
      <c r="H5" s="15"/>
      <c r="I5" s="15"/>
      <c r="J5" s="28" t="s">
        <v>14</v>
      </c>
      <c r="K5" s="28" t="s">
        <v>17</v>
      </c>
      <c r="L5" s="29"/>
    </row>
    <row r="6" s="3" customFormat="1" ht="30" customHeight="1" spans="1:12">
      <c r="A6" s="16">
        <v>1</v>
      </c>
      <c r="B6" s="17" t="s">
        <v>242</v>
      </c>
      <c r="C6" s="18" t="s">
        <v>243</v>
      </c>
      <c r="D6" s="17" t="s">
        <v>19</v>
      </c>
      <c r="E6" s="19">
        <v>83.6035683248076</v>
      </c>
      <c r="F6" s="16">
        <v>1</v>
      </c>
      <c r="G6" s="20" t="s">
        <v>244</v>
      </c>
      <c r="H6" s="21">
        <v>2020</v>
      </c>
      <c r="I6" s="21" t="s">
        <v>245</v>
      </c>
      <c r="J6" s="30">
        <v>1395</v>
      </c>
      <c r="K6" s="31">
        <v>27</v>
      </c>
      <c r="L6" s="32" t="s">
        <v>246</v>
      </c>
    </row>
    <row r="7" s="3" customFormat="1" ht="30" customHeight="1" spans="1:12">
      <c r="A7" s="16">
        <v>2</v>
      </c>
      <c r="B7" s="17" t="s">
        <v>247</v>
      </c>
      <c r="C7" s="18" t="s">
        <v>248</v>
      </c>
      <c r="D7" s="17" t="s">
        <v>19</v>
      </c>
      <c r="E7" s="19">
        <v>84.5664878254399</v>
      </c>
      <c r="F7" s="16">
        <v>0.844</v>
      </c>
      <c r="G7" s="20" t="s">
        <v>249</v>
      </c>
      <c r="H7" s="15">
        <v>2020</v>
      </c>
      <c r="I7" s="15" t="s">
        <v>245</v>
      </c>
      <c r="J7" s="30">
        <v>2160</v>
      </c>
      <c r="K7" s="31">
        <v>67</v>
      </c>
      <c r="L7" s="20" t="s">
        <v>250</v>
      </c>
    </row>
    <row r="8" s="3" customFormat="1" ht="30" customHeight="1" spans="1:12">
      <c r="A8" s="16">
        <v>3</v>
      </c>
      <c r="B8" s="17" t="s">
        <v>251</v>
      </c>
      <c r="C8" s="18" t="s">
        <v>252</v>
      </c>
      <c r="D8" s="17" t="s">
        <v>19</v>
      </c>
      <c r="E8" s="19">
        <v>67.6600073895599</v>
      </c>
      <c r="F8" s="16">
        <v>1.2</v>
      </c>
      <c r="G8" s="20" t="s">
        <v>253</v>
      </c>
      <c r="H8" s="15">
        <v>2020</v>
      </c>
      <c r="I8" s="15" t="s">
        <v>245</v>
      </c>
      <c r="J8" s="30">
        <v>1937</v>
      </c>
      <c r="K8" s="31">
        <v>147</v>
      </c>
      <c r="L8" s="32" t="s">
        <v>254</v>
      </c>
    </row>
    <row r="9" s="3" customFormat="1" ht="30" customHeight="1" spans="1:12">
      <c r="A9" s="16">
        <v>4</v>
      </c>
      <c r="B9" s="17" t="s">
        <v>247</v>
      </c>
      <c r="C9" s="18" t="s">
        <v>255</v>
      </c>
      <c r="D9" s="17" t="s">
        <v>19</v>
      </c>
      <c r="E9" s="19">
        <v>64.9075914718234</v>
      </c>
      <c r="F9" s="16">
        <v>0.9</v>
      </c>
      <c r="G9" s="20" t="s">
        <v>256</v>
      </c>
      <c r="H9" s="15">
        <v>2020</v>
      </c>
      <c r="I9" s="15" t="s">
        <v>245</v>
      </c>
      <c r="J9" s="30">
        <v>1365</v>
      </c>
      <c r="K9" s="31">
        <v>456</v>
      </c>
      <c r="L9" s="20" t="s">
        <v>257</v>
      </c>
    </row>
    <row r="10" s="3" customFormat="1" ht="30" customHeight="1" spans="1:12">
      <c r="A10" s="16">
        <v>5</v>
      </c>
      <c r="B10" s="22" t="s">
        <v>258</v>
      </c>
      <c r="C10" s="18" t="s">
        <v>259</v>
      </c>
      <c r="D10" s="17" t="s">
        <v>19</v>
      </c>
      <c r="E10" s="19">
        <v>66.8845589421481</v>
      </c>
      <c r="F10" s="16">
        <v>0.8</v>
      </c>
      <c r="G10" s="23" t="s">
        <v>260</v>
      </c>
      <c r="H10" s="15">
        <v>2020</v>
      </c>
      <c r="I10" s="15" t="s">
        <v>245</v>
      </c>
      <c r="J10" s="30">
        <v>1122</v>
      </c>
      <c r="K10" s="31">
        <v>373</v>
      </c>
      <c r="L10" s="32" t="s">
        <v>261</v>
      </c>
    </row>
    <row r="11" s="3" customFormat="1" ht="30" customHeight="1" spans="1:12">
      <c r="A11" s="16">
        <v>6</v>
      </c>
      <c r="B11" s="17" t="s">
        <v>262</v>
      </c>
      <c r="C11" s="18" t="s">
        <v>263</v>
      </c>
      <c r="D11" s="17" t="s">
        <v>19</v>
      </c>
      <c r="E11" s="19">
        <v>53.5229856944365</v>
      </c>
      <c r="F11" s="16">
        <v>0.65</v>
      </c>
      <c r="G11" s="23" t="s">
        <v>264</v>
      </c>
      <c r="H11" s="15">
        <v>2020</v>
      </c>
      <c r="I11" s="15" t="s">
        <v>245</v>
      </c>
      <c r="J11" s="30">
        <v>1143</v>
      </c>
      <c r="K11" s="31">
        <v>37</v>
      </c>
      <c r="L11" s="20" t="s">
        <v>265</v>
      </c>
    </row>
    <row r="12" s="4" customFormat="1" ht="30" customHeight="1" spans="1:13">
      <c r="A12" s="16">
        <v>7</v>
      </c>
      <c r="B12" s="17" t="s">
        <v>262</v>
      </c>
      <c r="C12" s="18" t="s">
        <v>266</v>
      </c>
      <c r="D12" s="17" t="s">
        <v>19</v>
      </c>
      <c r="E12" s="19">
        <v>105.80184530841</v>
      </c>
      <c r="F12" s="16">
        <v>1.2</v>
      </c>
      <c r="G12" s="23" t="s">
        <v>267</v>
      </c>
      <c r="H12" s="15">
        <v>2020</v>
      </c>
      <c r="I12" s="15" t="s">
        <v>245</v>
      </c>
      <c r="J12" s="30">
        <v>2560</v>
      </c>
      <c r="K12" s="31">
        <v>87</v>
      </c>
      <c r="L12" s="20" t="s">
        <v>268</v>
      </c>
      <c r="M12" s="3"/>
    </row>
    <row r="13" s="4" customFormat="1" ht="30" customHeight="1" spans="1:13">
      <c r="A13" s="16">
        <v>8</v>
      </c>
      <c r="B13" s="17" t="s">
        <v>251</v>
      </c>
      <c r="C13" s="18" t="s">
        <v>269</v>
      </c>
      <c r="D13" s="17" t="s">
        <v>19</v>
      </c>
      <c r="E13" s="19">
        <v>106.381301291091</v>
      </c>
      <c r="F13" s="16">
        <v>1.15</v>
      </c>
      <c r="G13" s="23" t="s">
        <v>270</v>
      </c>
      <c r="H13" s="15">
        <v>2020</v>
      </c>
      <c r="I13" s="15" t="s">
        <v>245</v>
      </c>
      <c r="J13" s="30">
        <v>1903</v>
      </c>
      <c r="K13" s="31">
        <v>128</v>
      </c>
      <c r="L13" s="33" t="s">
        <v>271</v>
      </c>
      <c r="M13" s="3"/>
    </row>
    <row r="14" s="4" customFormat="1" ht="30" customHeight="1" spans="1:12">
      <c r="A14" s="16">
        <v>9</v>
      </c>
      <c r="B14" s="22" t="s">
        <v>272</v>
      </c>
      <c r="C14" s="18" t="s">
        <v>273</v>
      </c>
      <c r="D14" s="17" t="s">
        <v>19</v>
      </c>
      <c r="E14" s="19">
        <v>41.8060448681588</v>
      </c>
      <c r="F14" s="16">
        <v>0.5</v>
      </c>
      <c r="G14" s="23" t="s">
        <v>274</v>
      </c>
      <c r="H14" s="15">
        <v>2020</v>
      </c>
      <c r="I14" s="15" t="s">
        <v>245</v>
      </c>
      <c r="J14" s="30">
        <v>2861</v>
      </c>
      <c r="K14" s="31">
        <v>84</v>
      </c>
      <c r="L14" s="33" t="s">
        <v>275</v>
      </c>
    </row>
    <row r="15" s="4" customFormat="1" ht="30" customHeight="1" spans="1:13">
      <c r="A15" s="16">
        <v>10</v>
      </c>
      <c r="B15" s="17" t="s">
        <v>262</v>
      </c>
      <c r="C15" s="18" t="s">
        <v>276</v>
      </c>
      <c r="D15" s="17" t="s">
        <v>19</v>
      </c>
      <c r="E15" s="19">
        <v>72.9603253487924</v>
      </c>
      <c r="F15" s="16">
        <v>0.87</v>
      </c>
      <c r="G15" s="23" t="s">
        <v>277</v>
      </c>
      <c r="H15" s="15">
        <v>2020</v>
      </c>
      <c r="I15" s="15" t="s">
        <v>245</v>
      </c>
      <c r="J15" s="30">
        <v>1253</v>
      </c>
      <c r="K15" s="31">
        <v>45</v>
      </c>
      <c r="L15" s="33" t="s">
        <v>278</v>
      </c>
      <c r="M15" s="3"/>
    </row>
    <row r="16" s="4" customFormat="1" ht="30" customHeight="1" spans="1:12">
      <c r="A16" s="16">
        <v>11</v>
      </c>
      <c r="B16" s="22" t="s">
        <v>279</v>
      </c>
      <c r="C16" s="18" t="s">
        <v>280</v>
      </c>
      <c r="D16" s="17" t="s">
        <v>19</v>
      </c>
      <c r="E16" s="19">
        <v>106.747721986022</v>
      </c>
      <c r="F16" s="16">
        <v>1.17</v>
      </c>
      <c r="G16" s="20" t="s">
        <v>281</v>
      </c>
      <c r="H16" s="15">
        <v>2020</v>
      </c>
      <c r="I16" s="15" t="s">
        <v>245</v>
      </c>
      <c r="J16" s="30">
        <v>776</v>
      </c>
      <c r="K16" s="31">
        <v>130</v>
      </c>
      <c r="L16" s="20" t="s">
        <v>282</v>
      </c>
    </row>
    <row r="17" s="4" customFormat="1" ht="30" customHeight="1" spans="1:12">
      <c r="A17" s="16">
        <v>12</v>
      </c>
      <c r="B17" s="22" t="s">
        <v>283</v>
      </c>
      <c r="C17" s="18" t="s">
        <v>284</v>
      </c>
      <c r="D17" s="17" t="s">
        <v>19</v>
      </c>
      <c r="E17" s="19">
        <v>55.0909254122802</v>
      </c>
      <c r="F17" s="16">
        <v>0.65</v>
      </c>
      <c r="G17" s="20" t="s">
        <v>264</v>
      </c>
      <c r="H17" s="15">
        <v>2020</v>
      </c>
      <c r="I17" s="15" t="s">
        <v>245</v>
      </c>
      <c r="J17" s="30">
        <v>1168</v>
      </c>
      <c r="K17" s="31">
        <v>27</v>
      </c>
      <c r="L17" s="33" t="s">
        <v>285</v>
      </c>
    </row>
    <row r="18" s="4" customFormat="1" ht="30" customHeight="1" spans="1:13">
      <c r="A18" s="16">
        <v>13</v>
      </c>
      <c r="B18" s="17" t="s">
        <v>247</v>
      </c>
      <c r="C18" s="18" t="s">
        <v>286</v>
      </c>
      <c r="D18" s="17" t="s">
        <v>19</v>
      </c>
      <c r="E18" s="19">
        <v>37.2896967678481</v>
      </c>
      <c r="F18" s="16">
        <v>0.42</v>
      </c>
      <c r="G18" s="20" t="s">
        <v>287</v>
      </c>
      <c r="H18" s="15">
        <v>2020</v>
      </c>
      <c r="I18" s="15" t="s">
        <v>245</v>
      </c>
      <c r="J18" s="31">
        <v>473</v>
      </c>
      <c r="K18" s="31">
        <v>19</v>
      </c>
      <c r="L18" s="20" t="s">
        <v>288</v>
      </c>
      <c r="M18" s="3"/>
    </row>
    <row r="19" s="4" customFormat="1" ht="30" customHeight="1" spans="1:12">
      <c r="A19" s="16">
        <v>14</v>
      </c>
      <c r="B19" s="22" t="s">
        <v>279</v>
      </c>
      <c r="C19" s="18" t="s">
        <v>289</v>
      </c>
      <c r="D19" s="17" t="s">
        <v>19</v>
      </c>
      <c r="E19" s="19">
        <v>71.4094284539688</v>
      </c>
      <c r="F19" s="16">
        <v>0.82</v>
      </c>
      <c r="G19" s="20" t="s">
        <v>290</v>
      </c>
      <c r="H19" s="15">
        <v>2020</v>
      </c>
      <c r="I19" s="15" t="s">
        <v>245</v>
      </c>
      <c r="J19" s="31">
        <v>550</v>
      </c>
      <c r="K19" s="31">
        <v>52</v>
      </c>
      <c r="L19" s="20" t="s">
        <v>291</v>
      </c>
    </row>
    <row r="20" s="5" customFormat="1" ht="30" customHeight="1" spans="1:12">
      <c r="A20" s="16">
        <v>15</v>
      </c>
      <c r="B20" s="24" t="s">
        <v>292</v>
      </c>
      <c r="C20" s="18" t="s">
        <v>293</v>
      </c>
      <c r="D20" s="17" t="s">
        <v>19</v>
      </c>
      <c r="E20" s="19">
        <v>117.578436015258</v>
      </c>
      <c r="F20" s="16">
        <v>1.1</v>
      </c>
      <c r="G20" s="20" t="s">
        <v>294</v>
      </c>
      <c r="H20" s="15">
        <v>2020</v>
      </c>
      <c r="I20" s="15" t="s">
        <v>245</v>
      </c>
      <c r="J20" s="31">
        <v>1775</v>
      </c>
      <c r="K20" s="31">
        <v>36</v>
      </c>
      <c r="L20" s="34" t="s">
        <v>295</v>
      </c>
    </row>
    <row r="21" s="4" customFormat="1" ht="30" customHeight="1" spans="1:12">
      <c r="A21" s="16">
        <v>16</v>
      </c>
      <c r="B21" s="22" t="s">
        <v>258</v>
      </c>
      <c r="C21" s="18" t="s">
        <v>296</v>
      </c>
      <c r="D21" s="17" t="s">
        <v>19</v>
      </c>
      <c r="E21" s="19">
        <v>346.284599532688</v>
      </c>
      <c r="F21" s="16">
        <v>4.2</v>
      </c>
      <c r="G21" s="20" t="s">
        <v>297</v>
      </c>
      <c r="H21" s="15">
        <v>2020</v>
      </c>
      <c r="I21" s="15" t="s">
        <v>245</v>
      </c>
      <c r="J21" s="30">
        <v>1626</v>
      </c>
      <c r="K21" s="31">
        <v>50</v>
      </c>
      <c r="L21" s="20" t="s">
        <v>298</v>
      </c>
    </row>
    <row r="22" s="4" customFormat="1" ht="30" customHeight="1" spans="1:12">
      <c r="A22" s="16">
        <v>17</v>
      </c>
      <c r="B22" s="22" t="s">
        <v>299</v>
      </c>
      <c r="C22" s="18" t="s">
        <v>300</v>
      </c>
      <c r="D22" s="17" t="s">
        <v>19</v>
      </c>
      <c r="E22" s="19">
        <v>106.355737056561</v>
      </c>
      <c r="F22" s="16">
        <v>1.24</v>
      </c>
      <c r="G22" s="23" t="s">
        <v>301</v>
      </c>
      <c r="H22" s="15">
        <v>2020</v>
      </c>
      <c r="I22" s="15" t="s">
        <v>245</v>
      </c>
      <c r="J22" s="30">
        <v>767</v>
      </c>
      <c r="K22" s="31">
        <v>34</v>
      </c>
      <c r="L22" s="20" t="s">
        <v>302</v>
      </c>
    </row>
    <row r="23" s="4" customFormat="1" ht="30" customHeight="1" spans="1:12">
      <c r="A23" s="16">
        <v>18</v>
      </c>
      <c r="B23" s="17" t="s">
        <v>279</v>
      </c>
      <c r="C23" s="18" t="s">
        <v>303</v>
      </c>
      <c r="D23" s="17" t="s">
        <v>19</v>
      </c>
      <c r="E23" s="19">
        <v>314.959890821854</v>
      </c>
      <c r="F23" s="16">
        <v>3.72</v>
      </c>
      <c r="G23" s="23" t="s">
        <v>304</v>
      </c>
      <c r="H23" s="15">
        <v>2020</v>
      </c>
      <c r="I23" s="15" t="s">
        <v>245</v>
      </c>
      <c r="J23" s="30">
        <v>1222</v>
      </c>
      <c r="K23" s="31">
        <v>35</v>
      </c>
      <c r="L23" s="33" t="s">
        <v>305</v>
      </c>
    </row>
    <row r="24" s="3" customFormat="1" ht="30" customHeight="1" spans="1:13">
      <c r="A24" s="16">
        <v>19</v>
      </c>
      <c r="B24" s="17" t="s">
        <v>279</v>
      </c>
      <c r="C24" s="18" t="s">
        <v>306</v>
      </c>
      <c r="D24" s="17" t="s">
        <v>19</v>
      </c>
      <c r="E24" s="19">
        <v>228.041493419649</v>
      </c>
      <c r="F24" s="16">
        <v>2.5</v>
      </c>
      <c r="G24" s="20" t="s">
        <v>307</v>
      </c>
      <c r="H24" s="15">
        <v>2020</v>
      </c>
      <c r="I24" s="15" t="s">
        <v>245</v>
      </c>
      <c r="J24" s="30">
        <v>602</v>
      </c>
      <c r="K24" s="30">
        <v>274</v>
      </c>
      <c r="L24" s="32" t="s">
        <v>308</v>
      </c>
      <c r="M24" s="4"/>
    </row>
    <row r="25" s="3" customFormat="1" ht="30" customHeight="1" spans="1:13">
      <c r="A25" s="16">
        <v>20</v>
      </c>
      <c r="B25" s="22" t="s">
        <v>258</v>
      </c>
      <c r="C25" s="18" t="s">
        <v>309</v>
      </c>
      <c r="D25" s="17" t="s">
        <v>19</v>
      </c>
      <c r="E25" s="19">
        <v>141.574730827475</v>
      </c>
      <c r="F25" s="16">
        <v>1.67</v>
      </c>
      <c r="G25" s="20" t="s">
        <v>310</v>
      </c>
      <c r="H25" s="15">
        <v>2020</v>
      </c>
      <c r="I25" s="15" t="s">
        <v>245</v>
      </c>
      <c r="J25" s="30">
        <v>1951</v>
      </c>
      <c r="K25" s="31">
        <v>443</v>
      </c>
      <c r="L25" s="20" t="s">
        <v>311</v>
      </c>
      <c r="M25" s="4"/>
    </row>
    <row r="26" s="3" customFormat="1" ht="30" customHeight="1" spans="1:12">
      <c r="A26" s="16">
        <v>21</v>
      </c>
      <c r="B26" s="17" t="s">
        <v>247</v>
      </c>
      <c r="C26" s="18" t="s">
        <v>312</v>
      </c>
      <c r="D26" s="17" t="s">
        <v>19</v>
      </c>
      <c r="E26" s="19">
        <v>109.227452735438</v>
      </c>
      <c r="F26" s="16">
        <v>1.3</v>
      </c>
      <c r="G26" s="20" t="s">
        <v>313</v>
      </c>
      <c r="H26" s="15">
        <v>2020</v>
      </c>
      <c r="I26" s="15" t="s">
        <v>245</v>
      </c>
      <c r="J26" s="31">
        <v>997</v>
      </c>
      <c r="K26" s="31">
        <v>21</v>
      </c>
      <c r="L26" s="20" t="s">
        <v>314</v>
      </c>
    </row>
    <row r="27" s="3" customFormat="1" ht="30" customHeight="1" spans="1:12">
      <c r="A27" s="16">
        <v>22</v>
      </c>
      <c r="B27" s="17" t="s">
        <v>315</v>
      </c>
      <c r="C27" s="18" t="s">
        <v>316</v>
      </c>
      <c r="D27" s="17" t="s">
        <v>19</v>
      </c>
      <c r="E27" s="19">
        <v>166.082310330293</v>
      </c>
      <c r="F27" s="25">
        <v>1.53</v>
      </c>
      <c r="G27" s="20" t="s">
        <v>317</v>
      </c>
      <c r="H27" s="15">
        <v>2020</v>
      </c>
      <c r="I27" s="15" t="s">
        <v>245</v>
      </c>
      <c r="J27" s="30">
        <v>923</v>
      </c>
      <c r="K27" s="30">
        <v>39</v>
      </c>
      <c r="L27" s="20" t="s">
        <v>318</v>
      </c>
    </row>
    <row r="28" s="3" customFormat="1" ht="30" customHeight="1" spans="1:12">
      <c r="A28" s="16">
        <v>23</v>
      </c>
      <c r="B28" s="17" t="s">
        <v>283</v>
      </c>
      <c r="C28" s="18" t="s">
        <v>319</v>
      </c>
      <c r="D28" s="17" t="s">
        <v>19</v>
      </c>
      <c r="E28" s="19">
        <v>123.841673475123</v>
      </c>
      <c r="F28" s="16">
        <v>1.4</v>
      </c>
      <c r="G28" s="20" t="s">
        <v>320</v>
      </c>
      <c r="H28" s="15">
        <v>2020</v>
      </c>
      <c r="I28" s="15" t="s">
        <v>245</v>
      </c>
      <c r="J28" s="30">
        <v>2798</v>
      </c>
      <c r="K28" s="31">
        <v>531</v>
      </c>
      <c r="L28" s="20" t="s">
        <v>321</v>
      </c>
    </row>
    <row r="29" s="5" customFormat="1" ht="30" customHeight="1" spans="1:12">
      <c r="A29" s="16">
        <v>24</v>
      </c>
      <c r="B29" s="24" t="s">
        <v>322</v>
      </c>
      <c r="C29" s="18" t="s">
        <v>323</v>
      </c>
      <c r="D29" s="17" t="s">
        <v>19</v>
      </c>
      <c r="E29" s="19">
        <v>104.600326285497</v>
      </c>
      <c r="F29" s="16">
        <v>1.2</v>
      </c>
      <c r="G29" s="23" t="s">
        <v>267</v>
      </c>
      <c r="H29" s="15">
        <v>2020</v>
      </c>
      <c r="I29" s="15" t="s">
        <v>245</v>
      </c>
      <c r="J29" s="30">
        <v>1966</v>
      </c>
      <c r="K29" s="35">
        <v>33</v>
      </c>
      <c r="L29" s="20" t="s">
        <v>324</v>
      </c>
    </row>
    <row r="30" s="3" customFormat="1" ht="30" customHeight="1" spans="1:12">
      <c r="A30" s="16">
        <v>25</v>
      </c>
      <c r="B30" s="17" t="s">
        <v>251</v>
      </c>
      <c r="C30" s="18" t="s">
        <v>325</v>
      </c>
      <c r="D30" s="17" t="s">
        <v>19</v>
      </c>
      <c r="E30" s="19">
        <v>179.452404989514</v>
      </c>
      <c r="F30" s="16">
        <v>1.67</v>
      </c>
      <c r="G30" s="23" t="s">
        <v>326</v>
      </c>
      <c r="H30" s="15">
        <v>2020</v>
      </c>
      <c r="I30" s="15" t="s">
        <v>245</v>
      </c>
      <c r="J30" s="31">
        <v>1212</v>
      </c>
      <c r="K30" s="31">
        <v>157</v>
      </c>
      <c r="L30" s="20" t="s">
        <v>327</v>
      </c>
    </row>
    <row r="31" s="3" customFormat="1" ht="30" customHeight="1" spans="1:12">
      <c r="A31" s="16">
        <v>26</v>
      </c>
      <c r="B31" s="17" t="s">
        <v>279</v>
      </c>
      <c r="C31" s="18" t="s">
        <v>328</v>
      </c>
      <c r="D31" s="17" t="s">
        <v>19</v>
      </c>
      <c r="E31" s="19">
        <v>278.795020373329</v>
      </c>
      <c r="F31" s="16">
        <v>2.37</v>
      </c>
      <c r="G31" s="26" t="s">
        <v>329</v>
      </c>
      <c r="H31" s="15">
        <v>2020</v>
      </c>
      <c r="I31" s="15" t="s">
        <v>245</v>
      </c>
      <c r="J31" s="31">
        <v>1264</v>
      </c>
      <c r="K31" s="31">
        <v>343</v>
      </c>
      <c r="L31" s="36" t="s">
        <v>330</v>
      </c>
    </row>
    <row r="32" s="6" customFormat="1" ht="30" customHeight="1" spans="1:13">
      <c r="A32" s="16">
        <v>27</v>
      </c>
      <c r="B32" s="17" t="s">
        <v>251</v>
      </c>
      <c r="C32" s="18" t="s">
        <v>331</v>
      </c>
      <c r="D32" s="17" t="s">
        <v>19</v>
      </c>
      <c r="E32" s="19">
        <v>39.5734350525335</v>
      </c>
      <c r="F32" s="16">
        <v>0.45</v>
      </c>
      <c r="G32" s="26" t="s">
        <v>332</v>
      </c>
      <c r="H32" s="15">
        <v>2020</v>
      </c>
      <c r="I32" s="15" t="s">
        <v>245</v>
      </c>
      <c r="J32" s="31">
        <v>1066</v>
      </c>
      <c r="K32" s="31">
        <v>32</v>
      </c>
      <c r="L32" s="36" t="s">
        <v>333</v>
      </c>
      <c r="M32" s="3"/>
    </row>
  </sheetData>
  <mergeCells count="12"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J3:K4"/>
    <mergeCell ref="A1:L2"/>
  </mergeCells>
  <printOptions horizontalCentered="1"/>
  <pageMargins left="0.747916666666667" right="0.25" top="0.511805555555556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23</cp:revision>
  <dcterms:created xsi:type="dcterms:W3CDTF">2017-07-18T09:39:00Z</dcterms:created>
  <cp:lastPrinted>2020-04-30T07:21:00Z</cp:lastPrinted>
  <dcterms:modified xsi:type="dcterms:W3CDTF">2020-10-29T00:30:40Z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