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二批批复" sheetId="11" r:id="rId1"/>
    <sheet name="Sheet1" sheetId="12" r:id="rId2"/>
  </sheets>
  <definedNames>
    <definedName name="_xlnm._FilterDatabase" localSheetId="0" hidden="1">二批批复!$A$1:$K$37</definedName>
    <definedName name="_xlnm.Print_Titles" localSheetId="0">二批批复!$3:$4</definedName>
  </definedNames>
  <calcPr calcId="144525"/>
</workbook>
</file>

<file path=xl/sharedStrings.xml><?xml version="1.0" encoding="utf-8"?>
<sst xmlns="http://schemas.openxmlformats.org/spreadsheetml/2006/main" count="165" uniqueCount="91">
  <si>
    <t>附件：</t>
  </si>
  <si>
    <t>叶县2022年第二批巩固拓展脱贫攻坚成果计划建设项目批复汇总表</t>
  </si>
  <si>
    <t>序号</t>
  </si>
  <si>
    <t>项目性质</t>
  </si>
  <si>
    <t>项目名称</t>
  </si>
  <si>
    <t>建设内容
(建设任务）</t>
  </si>
  <si>
    <t>统筹资金
批复金额</t>
  </si>
  <si>
    <t>责任单位</t>
  </si>
  <si>
    <t>是/否需要招标控制价评审</t>
  </si>
  <si>
    <t>招投标状态</t>
  </si>
  <si>
    <t>是/否需要审计决算评审</t>
  </si>
  <si>
    <t>备注</t>
  </si>
  <si>
    <t>是/否         需要招标</t>
  </si>
  <si>
    <t>建议           采购方式</t>
  </si>
  <si>
    <t>一、基础设施项目</t>
  </si>
  <si>
    <t>乡村振兴局项目</t>
  </si>
  <si>
    <t>村内道路</t>
  </si>
  <si>
    <t>叶县2022年乡村振兴道路建设项目（二期）</t>
  </si>
  <si>
    <t>计划对全县11个乡镇（街道）17个行政村村实施重点项目区配套及重点村基础设施道路进行改造提升。计划修建道路约43千米，下水道长1675米。</t>
  </si>
  <si>
    <t>县乡村振兴局</t>
  </si>
  <si>
    <t>是</t>
  </si>
  <si>
    <t>公开招投标</t>
  </si>
  <si>
    <t>二、产业发展类项目</t>
  </si>
  <si>
    <t>1.发改委项目</t>
  </si>
  <si>
    <t>食品加工</t>
  </si>
  <si>
    <t>叶县2022年金创富硒小麦产业园区厂房扩建项目</t>
  </si>
  <si>
    <t>为一期厂房扩建面积6262平方米及其他相关配套设施。</t>
  </si>
  <si>
    <t>县发改委</t>
  </si>
  <si>
    <t>2.农业农村局项目</t>
  </si>
  <si>
    <t>产业发展</t>
  </si>
  <si>
    <t>叶县2022年纳米铁微肥玉米增收项目</t>
  </si>
  <si>
    <t>计划在仙台镇实施4000亩玉米增产增收示范区，通过运用飞机喷施纳米铁微肥、技术指导等方式，达到示范区玉米增产增收目标。</t>
  </si>
  <si>
    <t>县农业农村局</t>
  </si>
  <si>
    <t>竞争性磋商</t>
  </si>
  <si>
    <t>3.组织部项目</t>
  </si>
  <si>
    <t>叶县2022年省派第一书记项目</t>
  </si>
  <si>
    <t>计划对全县2个省派第一书记派驻行政村，实施第一书记专项产业发展项目。在确保发展壮大村集体经济的同时，通过项目发展带动群众就近务工、畜牧养殖、调整种植结构拓宽群众增收渠道。</t>
  </si>
  <si>
    <t>县组织部</t>
  </si>
  <si>
    <t>否</t>
  </si>
  <si>
    <t>不走政府采购　</t>
  </si>
  <si>
    <t>产业发展类</t>
  </si>
  <si>
    <t>叶县2022年市派第一书记工作开展帮扶经费</t>
  </si>
  <si>
    <t>计划对全县2021批市派驻村第一书记38人，用于驻村帮扶工作开展专项工作经费。</t>
  </si>
  <si>
    <t>无需招标</t>
  </si>
  <si>
    <t>特色种植</t>
  </si>
  <si>
    <t>叶县2022年洪庄杨镇小庄村村集体经济日光温室大棚联村共建项目</t>
  </si>
  <si>
    <t>建设土墙体日光温室大棚（21.5米*150米）1个。</t>
  </si>
  <si>
    <t>县组织部
洪庄杨镇政府</t>
  </si>
  <si>
    <t>叶县2022年洪庄杨镇麦刘村集体经济日光温室大棚联村共建项目</t>
  </si>
  <si>
    <t>4、科技局项目</t>
  </si>
  <si>
    <t>叶县2022年创业致富带头人培训经费</t>
  </si>
  <si>
    <t>计划在全县选取100名以上创业致富带头人，进行专项培训，每人标准1000元。</t>
  </si>
  <si>
    <t>县科技局</t>
  </si>
  <si>
    <t>5、文广旅局项目</t>
  </si>
  <si>
    <t>乡村旅游</t>
  </si>
  <si>
    <t>叶县2022年辛店镇桐树庄村村集体经济特色民宿建设项目</t>
  </si>
  <si>
    <t>建设砖混式民宿3层建筑1栋，主体房屋504平及配套设施。</t>
  </si>
  <si>
    <t>县文广旅局                辛店镇政府</t>
  </si>
  <si>
    <t>6.龙泉乡项目</t>
  </si>
  <si>
    <t>加工制造</t>
  </si>
  <si>
    <t>叶县2022年龙泉乡大湾张村村集体经济食用油加工项目</t>
  </si>
  <si>
    <t>食用油生产全套设备：花生挑选机TCXT150型1台，炒锅DGC800型2台，芝麻油压榨机QIE120型2台、花生油压榨机10T-D型2套、花生油精炼设备一套、八头灌装机1套、四头灌装机1套、激光打码机2台、压盖机2台、罐装机履带平台15米、打包机2台、50吨储油罐1个，30吨储油罐2个。建设化验室30平方米及全套化验设备。</t>
  </si>
  <si>
    <t>龙泉乡政府</t>
  </si>
  <si>
    <t>7、辛店镇项目</t>
  </si>
  <si>
    <t>畜牧养殖</t>
  </si>
  <si>
    <t>叶县2022年辛店镇南王庄村集体经济养殖厂建设项目</t>
  </si>
  <si>
    <t>计划新建长50米，宽20米，养殖棚6处；平整土地；新建长1500米，宽3米水泥道路；配套水电等相关设施。</t>
  </si>
  <si>
    <t>辛店镇政府</t>
  </si>
  <si>
    <t>8、邓李乡项目</t>
  </si>
  <si>
    <t>叶县2022年邓李乡马湾村万亩林果基地保鲜库建设项目</t>
  </si>
  <si>
    <t>新建储量1000吨保鲜库1座。</t>
  </si>
  <si>
    <t>邓李乡政府</t>
  </si>
  <si>
    <t>叶县2022年邓李乡许庄村农副产品包装项目</t>
  </si>
  <si>
    <t>新建钢结构标准化厂房1500平方，围墙240米，场地硬化1000平方及相关配套设施。</t>
  </si>
  <si>
    <t>叶县2022年邓李乡马湾村养牛场建设项目</t>
  </si>
  <si>
    <t xml:space="preserve">新建100米*25米牛舍2座，6厘米*0.35厘米牛圈钢管围栏长600米，20米*50米草料棚1座，12米*21米饲草加工房1座，10米*40米*4米青储池1座，雨水排水沟300米，硬化场地4500平方米，砖围墙长240米，钢丝围墙长150米及相关配套设施。购置中联重科YF2200秸秆捡拾打捆机3台，雷沃1200型轮式拖拉机1台，明宇重工ZL942C型轮式装载机1台，山东鲁工T928型轮式装载机1台，SCS—100T3X12型地磅1台，9TMR—12型全混合日粮制备机1台，9SL—3型电动撒料车1台，9ES—100型秸秆粉碎机1台， 山东时风7YP—1775DA5型三轮运输车1台，饲料粉碎机组1套。                       </t>
  </si>
  <si>
    <t>9、仙台镇项目</t>
  </si>
  <si>
    <t>产业配套</t>
  </si>
  <si>
    <t>叶县2022年仙台镇高标准良田配套设施建设项目</t>
  </si>
  <si>
    <t>计划在仙台镇吴哲庄高标准良田示范园区内，改建房屋2处，共计464平方米，用于产业配套设施建设。</t>
  </si>
  <si>
    <t>仙台镇政府</t>
  </si>
  <si>
    <t>三、其他类项目</t>
  </si>
  <si>
    <t>1、农业农村局项目</t>
  </si>
  <si>
    <t>能力建设</t>
  </si>
  <si>
    <t>叶县2022年农村管理员项目</t>
  </si>
  <si>
    <t>计划在全县18个乡镇（街道）开发公益性岗位1620人，用于村庄清洁、卫生监督公益性管理。每人每月补助350元。</t>
  </si>
  <si>
    <t>2、人社局项目</t>
  </si>
  <si>
    <t>交通费补助</t>
  </si>
  <si>
    <t>叶县2022年脱贫人员低收入人员跨省就业补助交通费</t>
  </si>
  <si>
    <t>计划为全县500人提供交通费补助。</t>
  </si>
  <si>
    <t>县人社局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</si>
</sst>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2"/>
      <name val="宋体"/>
      <charset val="134"/>
    </font>
    <font>
      <sz val="10"/>
      <name val="宋体"/>
      <charset val="134"/>
    </font>
    <font>
      <sz val="16"/>
      <name val="宋体"/>
      <charset val="134"/>
    </font>
    <font>
      <sz val="11"/>
      <name val="宋体"/>
      <charset val="134"/>
      <scheme val="minor"/>
    </font>
    <font>
      <sz val="14"/>
      <name val="宋体"/>
      <charset val="134"/>
    </font>
    <font>
      <b/>
      <sz val="12"/>
      <name val="宋体"/>
      <charset val="134"/>
    </font>
    <font>
      <sz val="24"/>
      <name val="方正小标宋简体"/>
      <charset val="134"/>
    </font>
    <font>
      <b/>
      <sz val="20"/>
      <name val="宋体"/>
      <charset val="134"/>
    </font>
    <font>
      <b/>
      <sz val="12"/>
      <name val="黑体"/>
      <charset val="134"/>
    </font>
    <font>
      <b/>
      <sz val="11"/>
      <name val="宋体"/>
      <charset val="134"/>
    </font>
    <font>
      <b/>
      <sz val="13"/>
      <name val="宋体"/>
      <charset val="134"/>
    </font>
    <font>
      <b/>
      <sz val="10"/>
      <name val="宋体"/>
      <charset val="134"/>
      <scheme val="major"/>
    </font>
    <font>
      <b/>
      <sz val="10"/>
      <name val="宋体"/>
      <charset val="134"/>
    </font>
    <font>
      <sz val="10"/>
      <name val="宋体"/>
      <charset val="134"/>
      <scheme val="minor"/>
    </font>
    <font>
      <b/>
      <sz val="10"/>
      <name val="宋体"/>
      <charset val="134"/>
      <scheme val="minor"/>
    </font>
    <font>
      <sz val="10"/>
      <name val="宋体"/>
      <charset val="129"/>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32" fillId="13" borderId="0" applyNumberFormat="0" applyBorder="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1" fillId="0" borderId="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xf numFmtId="0" fontId="0" fillId="0" borderId="0">
      <alignment vertical="center"/>
    </xf>
  </cellStyleXfs>
  <cellXfs count="4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2"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2" fillId="0" borderId="1" xfId="51" applyFont="1" applyFill="1" applyBorder="1" applyAlignment="1">
      <alignment horizontal="center" vertical="center" wrapText="1"/>
    </xf>
    <xf numFmtId="0" fontId="2" fillId="0" borderId="1" xfId="51"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3" fillId="0" borderId="1" xfId="51" applyFont="1" applyFill="1" applyBorder="1" applyAlignment="1">
      <alignment horizontal="left" vertical="center" wrapText="1"/>
    </xf>
    <xf numFmtId="0" fontId="13" fillId="0" borderId="1" xfId="5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0" borderId="0"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好 2"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11" xfId="52"/>
  </cellStyles>
  <tableStyles count="0" defaultTableStyle="TableStyleMedium2" defaultPivotStyle="PivotStyleLight16"/>
  <colors>
    <mruColors>
      <color rgb="00C00000"/>
      <color rgb="00FFC00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Z37"/>
  <sheetViews>
    <sheetView tabSelected="1" view="pageBreakPreview" zoomScaleNormal="70" workbookViewId="0">
      <pane ySplit="4" topLeftCell="A16" activePane="bottomLeft" state="frozen"/>
      <selection/>
      <selection pane="bottomLeft" activeCell="D22" sqref="D22"/>
    </sheetView>
  </sheetViews>
  <sheetFormatPr defaultColWidth="9" defaultRowHeight="20.25"/>
  <cols>
    <col min="1" max="1" width="7.40833333333333" style="1" customWidth="1"/>
    <col min="2" max="2" width="12.225" style="1" customWidth="1"/>
    <col min="3" max="3" width="17.925" style="5" customWidth="1"/>
    <col min="4" max="4" width="40.15" style="6" customWidth="1"/>
    <col min="5" max="5" width="13.4833333333333" style="7" customWidth="1"/>
    <col min="6" max="6" width="14.9083333333333" style="7" customWidth="1"/>
    <col min="7" max="7" width="11.6666666666667" style="7" customWidth="1"/>
    <col min="8" max="8" width="11" style="7" customWidth="1"/>
    <col min="9" max="9" width="11.25" style="7" customWidth="1"/>
    <col min="10" max="10" width="9.875" style="7" customWidth="1"/>
    <col min="11" max="11" width="8.89166666666667" style="7" customWidth="1"/>
    <col min="12" max="16344" width="9" style="1"/>
    <col min="16345" max="16384" width="9" style="8"/>
  </cols>
  <sheetData>
    <row r="1" ht="24" customHeight="1" spans="1:4">
      <c r="A1" s="9" t="s">
        <v>0</v>
      </c>
      <c r="B1" s="9"/>
      <c r="C1" s="9"/>
      <c r="D1" s="10"/>
    </row>
    <row r="2" s="1" customFormat="1" ht="40.5" customHeight="1" spans="1:11">
      <c r="A2" s="11" t="s">
        <v>1</v>
      </c>
      <c r="B2" s="12"/>
      <c r="C2" s="7"/>
      <c r="D2" s="6"/>
      <c r="E2" s="7"/>
      <c r="F2" s="7"/>
      <c r="G2" s="7"/>
      <c r="H2" s="7"/>
      <c r="I2" s="7"/>
      <c r="J2" s="7"/>
      <c r="K2" s="7"/>
    </row>
    <row r="3" s="2" customFormat="1" ht="29" customHeight="1" spans="1:11">
      <c r="A3" s="13" t="s">
        <v>2</v>
      </c>
      <c r="B3" s="13" t="s">
        <v>3</v>
      </c>
      <c r="C3" s="13" t="s">
        <v>4</v>
      </c>
      <c r="D3" s="13" t="s">
        <v>5</v>
      </c>
      <c r="E3" s="13" t="s">
        <v>6</v>
      </c>
      <c r="F3" s="13" t="s">
        <v>7</v>
      </c>
      <c r="G3" s="14" t="s">
        <v>8</v>
      </c>
      <c r="H3" s="15" t="s">
        <v>9</v>
      </c>
      <c r="I3" s="15"/>
      <c r="J3" s="14" t="s">
        <v>10</v>
      </c>
      <c r="K3" s="13" t="s">
        <v>11</v>
      </c>
    </row>
    <row r="4" s="2" customFormat="1" ht="33" customHeight="1" spans="1:11">
      <c r="A4" s="13"/>
      <c r="B4" s="13"/>
      <c r="C4" s="13"/>
      <c r="D4" s="13"/>
      <c r="E4" s="13"/>
      <c r="F4" s="13"/>
      <c r="G4" s="14"/>
      <c r="H4" s="14" t="s">
        <v>12</v>
      </c>
      <c r="I4" s="14" t="s">
        <v>13</v>
      </c>
      <c r="J4" s="14"/>
      <c r="K4" s="13"/>
    </row>
    <row r="5" s="2" customFormat="1" ht="33" customHeight="1" spans="1:11">
      <c r="A5" s="13"/>
      <c r="B5" s="13"/>
      <c r="C5" s="13"/>
      <c r="D5" s="16"/>
      <c r="E5" s="17">
        <f>SUM(E6,E9,E33)</f>
        <v>5386.1</v>
      </c>
      <c r="F5" s="13"/>
      <c r="G5" s="18"/>
      <c r="H5" s="14"/>
      <c r="I5" s="14"/>
      <c r="J5" s="14"/>
      <c r="K5" s="13"/>
    </row>
    <row r="6" s="2" customFormat="1" ht="33" customHeight="1" spans="1:11">
      <c r="A6" s="19" t="s">
        <v>14</v>
      </c>
      <c r="B6" s="19"/>
      <c r="C6" s="19"/>
      <c r="D6" s="19"/>
      <c r="E6" s="20">
        <f>SUM(E7)</f>
        <v>1000</v>
      </c>
      <c r="F6" s="20"/>
      <c r="G6" s="13"/>
      <c r="H6" s="13"/>
      <c r="I6" s="13"/>
      <c r="J6" s="13"/>
      <c r="K6" s="41"/>
    </row>
    <row r="7" s="2" customFormat="1" ht="33" customHeight="1" spans="1:11">
      <c r="A7" s="21" t="s">
        <v>15</v>
      </c>
      <c r="B7" s="21"/>
      <c r="C7" s="22"/>
      <c r="D7" s="23"/>
      <c r="E7" s="21">
        <f>SUM(E8:E8)</f>
        <v>1000</v>
      </c>
      <c r="F7" s="21"/>
      <c r="G7" s="21"/>
      <c r="H7" s="21"/>
      <c r="I7" s="21"/>
      <c r="J7" s="21"/>
      <c r="K7" s="21"/>
    </row>
    <row r="8" s="2" customFormat="1" ht="59" customHeight="1" spans="1:11">
      <c r="A8" s="24">
        <v>1</v>
      </c>
      <c r="B8" s="24" t="s">
        <v>16</v>
      </c>
      <c r="C8" s="24" t="s">
        <v>17</v>
      </c>
      <c r="D8" s="25" t="s">
        <v>18</v>
      </c>
      <c r="E8" s="24">
        <v>1000</v>
      </c>
      <c r="F8" s="24" t="s">
        <v>19</v>
      </c>
      <c r="G8" s="26" t="s">
        <v>20</v>
      </c>
      <c r="H8" s="26" t="s">
        <v>20</v>
      </c>
      <c r="I8" s="26" t="s">
        <v>21</v>
      </c>
      <c r="J8" s="26" t="s">
        <v>20</v>
      </c>
      <c r="K8" s="24"/>
    </row>
    <row r="9" s="2" customFormat="1" ht="30" customHeight="1" spans="1:11">
      <c r="A9" s="19" t="s">
        <v>22</v>
      </c>
      <c r="B9" s="19"/>
      <c r="C9" s="19"/>
      <c r="D9" s="19"/>
      <c r="E9" s="20">
        <f>SUM(E10,E12,E14,E19,E21,E23,E25,E27,E31)</f>
        <v>3646</v>
      </c>
      <c r="F9" s="24"/>
      <c r="G9" s="20"/>
      <c r="H9" s="20"/>
      <c r="I9" s="20"/>
      <c r="J9" s="20"/>
      <c r="K9" s="24"/>
    </row>
    <row r="10" s="2" customFormat="1" ht="30" customHeight="1" spans="1:11">
      <c r="A10" s="27" t="s">
        <v>23</v>
      </c>
      <c r="B10" s="27"/>
      <c r="C10" s="28"/>
      <c r="D10" s="29"/>
      <c r="E10" s="27">
        <f>SUM(E11)</f>
        <v>1560</v>
      </c>
      <c r="F10" s="28"/>
      <c r="G10" s="27"/>
      <c r="H10" s="27"/>
      <c r="I10" s="27"/>
      <c r="J10" s="27"/>
      <c r="K10" s="27"/>
    </row>
    <row r="11" s="2" customFormat="1" ht="51" customHeight="1" spans="1:11">
      <c r="A11" s="24">
        <v>2</v>
      </c>
      <c r="B11" s="24" t="s">
        <v>24</v>
      </c>
      <c r="C11" s="30" t="s">
        <v>25</v>
      </c>
      <c r="D11" s="31" t="s">
        <v>26</v>
      </c>
      <c r="E11" s="30">
        <v>1560</v>
      </c>
      <c r="F11" s="30" t="s">
        <v>27</v>
      </c>
      <c r="G11" s="26" t="s">
        <v>20</v>
      </c>
      <c r="H11" s="26" t="s">
        <v>20</v>
      </c>
      <c r="I11" s="26" t="s">
        <v>21</v>
      </c>
      <c r="J11" s="26" t="s">
        <v>20</v>
      </c>
      <c r="K11" s="30"/>
    </row>
    <row r="12" s="2" customFormat="1" ht="30" customHeight="1" spans="1:11">
      <c r="A12" s="27" t="s">
        <v>28</v>
      </c>
      <c r="B12" s="27"/>
      <c r="C12" s="28"/>
      <c r="D12" s="29"/>
      <c r="E12" s="27">
        <f>SUM(E13)</f>
        <v>50</v>
      </c>
      <c r="F12" s="28"/>
      <c r="G12" s="27"/>
      <c r="H12" s="27"/>
      <c r="I12" s="27"/>
      <c r="J12" s="27"/>
      <c r="K12" s="27"/>
    </row>
    <row r="13" s="2" customFormat="1" ht="64" customHeight="1" spans="1:11">
      <c r="A13" s="24">
        <v>3</v>
      </c>
      <c r="B13" s="24" t="s">
        <v>29</v>
      </c>
      <c r="C13" s="24" t="s">
        <v>30</v>
      </c>
      <c r="D13" s="25" t="s">
        <v>31</v>
      </c>
      <c r="E13" s="30">
        <v>50</v>
      </c>
      <c r="F13" s="30" t="s">
        <v>32</v>
      </c>
      <c r="G13" s="24" t="s">
        <v>20</v>
      </c>
      <c r="H13" s="26" t="s">
        <v>20</v>
      </c>
      <c r="I13" s="24" t="s">
        <v>33</v>
      </c>
      <c r="J13" s="26" t="s">
        <v>20</v>
      </c>
      <c r="K13" s="30"/>
    </row>
    <row r="14" s="2" customFormat="1" ht="30" customHeight="1" spans="1:16354">
      <c r="A14" s="27" t="s">
        <v>34</v>
      </c>
      <c r="B14" s="27"/>
      <c r="C14" s="28"/>
      <c r="D14" s="29"/>
      <c r="E14" s="27">
        <f>SUM(E15:E18)</f>
        <v>276</v>
      </c>
      <c r="F14" s="27"/>
      <c r="G14" s="24"/>
      <c r="H14" s="24"/>
      <c r="I14" s="32"/>
      <c r="J14" s="24"/>
      <c r="K14" s="24"/>
      <c r="XDQ14" s="42"/>
      <c r="XDR14" s="42"/>
      <c r="XDS14" s="42"/>
      <c r="XDT14" s="42"/>
      <c r="XDU14" s="42"/>
      <c r="XDV14" s="42"/>
      <c r="XDW14" s="42"/>
      <c r="XDX14" s="42"/>
      <c r="XDY14" s="42"/>
      <c r="XDZ14" s="42"/>
    </row>
    <row r="15" s="2" customFormat="1" ht="64" customHeight="1" spans="1:16354">
      <c r="A15" s="24">
        <v>4</v>
      </c>
      <c r="B15" s="32" t="s">
        <v>29</v>
      </c>
      <c r="C15" s="32" t="s">
        <v>35</v>
      </c>
      <c r="D15" s="33" t="s">
        <v>36</v>
      </c>
      <c r="E15" s="32">
        <v>100</v>
      </c>
      <c r="F15" s="24" t="s">
        <v>37</v>
      </c>
      <c r="G15" s="30" t="s">
        <v>38</v>
      </c>
      <c r="H15" s="30" t="s">
        <v>38</v>
      </c>
      <c r="I15" s="32" t="s">
        <v>39</v>
      </c>
      <c r="J15" s="24" t="s">
        <v>38</v>
      </c>
      <c r="K15" s="24"/>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8"/>
      <c r="XDR15" s="8"/>
      <c r="XDS15" s="8"/>
      <c r="XDT15" s="8"/>
      <c r="XDU15" s="8"/>
      <c r="XDV15" s="8"/>
      <c r="XDW15" s="8"/>
      <c r="XDX15" s="8"/>
      <c r="XDY15" s="8"/>
      <c r="XDZ15" s="8"/>
    </row>
    <row r="16" s="2" customFormat="1" ht="53" customHeight="1" spans="1:16354">
      <c r="A16" s="32">
        <v>5</v>
      </c>
      <c r="B16" s="24" t="s">
        <v>40</v>
      </c>
      <c r="C16" s="32" t="s">
        <v>41</v>
      </c>
      <c r="D16" s="33" t="s">
        <v>42</v>
      </c>
      <c r="E16" s="24">
        <v>76</v>
      </c>
      <c r="F16" s="24" t="s">
        <v>37</v>
      </c>
      <c r="G16" s="30" t="s">
        <v>38</v>
      </c>
      <c r="H16" s="30" t="s">
        <v>38</v>
      </c>
      <c r="I16" s="30" t="s">
        <v>43</v>
      </c>
      <c r="J16" s="24" t="s">
        <v>38</v>
      </c>
      <c r="K16" s="3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8"/>
      <c r="XDR16" s="8"/>
      <c r="XDS16" s="8"/>
      <c r="XDT16" s="8"/>
      <c r="XDU16" s="8"/>
      <c r="XDV16" s="8"/>
      <c r="XDW16" s="8"/>
      <c r="XDX16" s="8"/>
      <c r="XDY16" s="8"/>
      <c r="XDZ16" s="8"/>
    </row>
    <row r="17" s="2" customFormat="1" ht="53" customHeight="1" spans="1:16354">
      <c r="A17" s="32">
        <v>6</v>
      </c>
      <c r="B17" s="32" t="s">
        <v>44</v>
      </c>
      <c r="C17" s="32" t="s">
        <v>45</v>
      </c>
      <c r="D17" s="32" t="s">
        <v>46</v>
      </c>
      <c r="E17" s="32">
        <v>50</v>
      </c>
      <c r="F17" s="24" t="s">
        <v>47</v>
      </c>
      <c r="G17" s="24" t="s">
        <v>20</v>
      </c>
      <c r="H17" s="26" t="s">
        <v>20</v>
      </c>
      <c r="I17" s="32" t="s">
        <v>39</v>
      </c>
      <c r="J17" s="26" t="s">
        <v>20</v>
      </c>
      <c r="K17" s="3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8"/>
      <c r="XDR17" s="8"/>
      <c r="XDS17" s="8"/>
      <c r="XDT17" s="8"/>
      <c r="XDU17" s="8"/>
      <c r="XDV17" s="8"/>
      <c r="XDW17" s="8"/>
      <c r="XDX17" s="8"/>
      <c r="XDY17" s="8"/>
      <c r="XDZ17" s="8"/>
    </row>
    <row r="18" s="2" customFormat="1" ht="53" customHeight="1" spans="1:16354">
      <c r="A18" s="32">
        <v>7</v>
      </c>
      <c r="B18" s="32" t="s">
        <v>44</v>
      </c>
      <c r="C18" s="32" t="s">
        <v>48</v>
      </c>
      <c r="D18" s="32" t="s">
        <v>46</v>
      </c>
      <c r="E18" s="32">
        <v>50</v>
      </c>
      <c r="F18" s="24" t="s">
        <v>47</v>
      </c>
      <c r="G18" s="24" t="s">
        <v>20</v>
      </c>
      <c r="H18" s="26" t="s">
        <v>20</v>
      </c>
      <c r="I18" s="32" t="s">
        <v>39</v>
      </c>
      <c r="J18" s="26" t="s">
        <v>20</v>
      </c>
      <c r="K18" s="3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8"/>
      <c r="XDR18" s="8"/>
      <c r="XDS18" s="8"/>
      <c r="XDT18" s="8"/>
      <c r="XDU18" s="8"/>
      <c r="XDV18" s="8"/>
      <c r="XDW18" s="8"/>
      <c r="XDX18" s="8"/>
      <c r="XDY18" s="8"/>
      <c r="XDZ18" s="8"/>
    </row>
    <row r="19" s="2" customFormat="1" ht="25" customHeight="1" spans="1:16354">
      <c r="A19" s="34" t="s">
        <v>49</v>
      </c>
      <c r="B19" s="34"/>
      <c r="C19" s="34"/>
      <c r="D19" s="34"/>
      <c r="E19" s="34">
        <v>10</v>
      </c>
      <c r="F19" s="34"/>
      <c r="G19" s="34"/>
      <c r="H19" s="34"/>
      <c r="I19" s="34"/>
      <c r="J19" s="27"/>
      <c r="K19" s="24"/>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8"/>
      <c r="XDR19" s="8"/>
      <c r="XDS19" s="8"/>
      <c r="XDT19" s="8"/>
      <c r="XDU19" s="8"/>
      <c r="XDV19" s="8"/>
      <c r="XDW19" s="8"/>
      <c r="XDX19" s="8"/>
      <c r="XDY19" s="8"/>
      <c r="XDZ19" s="8"/>
    </row>
    <row r="20" s="2" customFormat="1" ht="49" customHeight="1" spans="1:16354">
      <c r="A20" s="32">
        <v>8</v>
      </c>
      <c r="B20" s="24" t="s">
        <v>29</v>
      </c>
      <c r="C20" s="24" t="s">
        <v>50</v>
      </c>
      <c r="D20" s="25" t="s">
        <v>51</v>
      </c>
      <c r="E20" s="24">
        <v>10</v>
      </c>
      <c r="F20" s="24" t="s">
        <v>52</v>
      </c>
      <c r="G20" s="30" t="s">
        <v>38</v>
      </c>
      <c r="H20" s="30" t="s">
        <v>38</v>
      </c>
      <c r="I20" s="30" t="s">
        <v>43</v>
      </c>
      <c r="J20" s="24" t="s">
        <v>38</v>
      </c>
      <c r="K20" s="4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8"/>
      <c r="XDR20" s="8"/>
      <c r="XDS20" s="8"/>
      <c r="XDT20" s="8"/>
      <c r="XDU20" s="8"/>
      <c r="XDV20" s="8"/>
      <c r="XDW20" s="8"/>
      <c r="XDX20" s="8"/>
      <c r="XDY20" s="8"/>
      <c r="XDZ20" s="8"/>
    </row>
    <row r="21" s="2" customFormat="1" ht="25" customHeight="1" spans="1:11">
      <c r="A21" s="27" t="s">
        <v>53</v>
      </c>
      <c r="B21" s="27"/>
      <c r="C21" s="27"/>
      <c r="D21" s="32"/>
      <c r="E21" s="34">
        <f>SUM(E22)</f>
        <v>300</v>
      </c>
      <c r="F21" s="32"/>
      <c r="G21" s="32"/>
      <c r="H21" s="32"/>
      <c r="I21" s="34"/>
      <c r="J21" s="36"/>
      <c r="K21" s="27"/>
    </row>
    <row r="22" s="2" customFormat="1" ht="61" customHeight="1" spans="1:16354">
      <c r="A22" s="24">
        <v>9</v>
      </c>
      <c r="B22" s="24" t="s">
        <v>54</v>
      </c>
      <c r="C22" s="32" t="s">
        <v>55</v>
      </c>
      <c r="D22" s="33" t="s">
        <v>56</v>
      </c>
      <c r="E22" s="32">
        <v>300</v>
      </c>
      <c r="F22" s="32" t="s">
        <v>57</v>
      </c>
      <c r="G22" s="32" t="s">
        <v>20</v>
      </c>
      <c r="H22" s="32" t="s">
        <v>20</v>
      </c>
      <c r="I22" s="32" t="s">
        <v>21</v>
      </c>
      <c r="J22" s="26" t="s">
        <v>20</v>
      </c>
      <c r="K22" s="2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8"/>
      <c r="XDR22" s="8"/>
      <c r="XDS22" s="8"/>
      <c r="XDT22" s="8"/>
      <c r="XDU22" s="8"/>
      <c r="XDV22" s="8"/>
      <c r="XDW22" s="8"/>
      <c r="XDX22" s="8"/>
      <c r="XDY22" s="8"/>
      <c r="XDZ22" s="8"/>
    </row>
    <row r="23" s="2" customFormat="1" ht="25" customHeight="1" spans="1:16354">
      <c r="A23" s="27" t="s">
        <v>58</v>
      </c>
      <c r="B23" s="27"/>
      <c r="C23" s="28"/>
      <c r="D23" s="29"/>
      <c r="E23" s="27">
        <f>SUM(E24)</f>
        <v>195</v>
      </c>
      <c r="F23" s="27"/>
      <c r="G23" s="27"/>
      <c r="H23" s="27"/>
      <c r="I23" s="27"/>
      <c r="J23" s="27"/>
      <c r="K23" s="27"/>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8"/>
      <c r="XDR23" s="8"/>
      <c r="XDS23" s="8"/>
      <c r="XDT23" s="8"/>
      <c r="XDU23" s="8"/>
      <c r="XDV23" s="8"/>
      <c r="XDW23" s="8"/>
      <c r="XDX23" s="8"/>
      <c r="XDY23" s="8"/>
      <c r="XDZ23" s="8"/>
    </row>
    <row r="24" s="2" customFormat="1" ht="90" customHeight="1" spans="1:16354">
      <c r="A24" s="24">
        <v>10</v>
      </c>
      <c r="B24" s="24" t="s">
        <v>59</v>
      </c>
      <c r="C24" s="24" t="s">
        <v>60</v>
      </c>
      <c r="D24" s="18" t="s">
        <v>61</v>
      </c>
      <c r="E24" s="24">
        <v>195</v>
      </c>
      <c r="F24" s="32" t="s">
        <v>62</v>
      </c>
      <c r="G24" s="32" t="s">
        <v>20</v>
      </c>
      <c r="H24" s="32" t="s">
        <v>20</v>
      </c>
      <c r="I24" s="32" t="s">
        <v>33</v>
      </c>
      <c r="J24" s="26" t="s">
        <v>20</v>
      </c>
      <c r="K24" s="24"/>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8"/>
      <c r="XDR24" s="8"/>
      <c r="XDS24" s="8"/>
      <c r="XDT24" s="8"/>
      <c r="XDU24" s="8"/>
      <c r="XDV24" s="8"/>
      <c r="XDW24" s="8"/>
      <c r="XDX24" s="8"/>
      <c r="XDY24" s="8"/>
      <c r="XDZ24" s="8"/>
    </row>
    <row r="25" s="2" customFormat="1" ht="25" customHeight="1" spans="1:11">
      <c r="A25" s="27" t="s">
        <v>63</v>
      </c>
      <c r="B25" s="27"/>
      <c r="C25" s="28"/>
      <c r="D25" s="35"/>
      <c r="E25" s="36">
        <f>SUM(E26)</f>
        <v>380</v>
      </c>
      <c r="F25" s="36"/>
      <c r="G25" s="36"/>
      <c r="H25" s="36"/>
      <c r="I25" s="36"/>
      <c r="J25" s="36"/>
      <c r="K25" s="27"/>
    </row>
    <row r="26" s="2" customFormat="1" ht="57" customHeight="1" spans="1:11">
      <c r="A26" s="24">
        <v>11</v>
      </c>
      <c r="B26" s="24" t="s">
        <v>64</v>
      </c>
      <c r="C26" s="24" t="s">
        <v>65</v>
      </c>
      <c r="D26" s="25" t="s">
        <v>66</v>
      </c>
      <c r="E26" s="24">
        <v>380</v>
      </c>
      <c r="F26" s="24" t="s">
        <v>67</v>
      </c>
      <c r="G26" s="32" t="s">
        <v>20</v>
      </c>
      <c r="H26" s="32" t="s">
        <v>20</v>
      </c>
      <c r="I26" s="32" t="s">
        <v>33</v>
      </c>
      <c r="J26" s="26" t="s">
        <v>20</v>
      </c>
      <c r="K26" s="18"/>
    </row>
    <row r="27" s="3" customFormat="1" ht="25" customHeight="1" spans="1:11">
      <c r="A27" s="27" t="s">
        <v>68</v>
      </c>
      <c r="B27" s="27"/>
      <c r="C27" s="24"/>
      <c r="D27" s="25"/>
      <c r="E27" s="27">
        <f>SUM(E28:E30)</f>
        <v>775</v>
      </c>
      <c r="F27" s="24"/>
      <c r="G27" s="24"/>
      <c r="H27" s="24"/>
      <c r="I27" s="18"/>
      <c r="J27" s="18"/>
      <c r="K27" s="18"/>
    </row>
    <row r="28" s="3" customFormat="1" ht="59" customHeight="1" spans="1:11">
      <c r="A28" s="24">
        <v>12</v>
      </c>
      <c r="B28" s="24" t="s">
        <v>44</v>
      </c>
      <c r="C28" s="30" t="s">
        <v>69</v>
      </c>
      <c r="D28" s="31" t="s">
        <v>70</v>
      </c>
      <c r="E28" s="30">
        <v>275</v>
      </c>
      <c r="F28" s="24" t="s">
        <v>71</v>
      </c>
      <c r="G28" s="24" t="s">
        <v>20</v>
      </c>
      <c r="H28" s="24" t="s">
        <v>20</v>
      </c>
      <c r="I28" s="24" t="s">
        <v>33</v>
      </c>
      <c r="J28" s="24" t="s">
        <v>20</v>
      </c>
      <c r="K28" s="18"/>
    </row>
    <row r="29" s="3" customFormat="1" ht="72" customHeight="1" spans="1:11">
      <c r="A29" s="24">
        <v>13</v>
      </c>
      <c r="B29" s="24" t="s">
        <v>59</v>
      </c>
      <c r="C29" s="24" t="s">
        <v>72</v>
      </c>
      <c r="D29" s="31" t="s">
        <v>73</v>
      </c>
      <c r="E29" s="24">
        <v>140</v>
      </c>
      <c r="F29" s="24" t="s">
        <v>71</v>
      </c>
      <c r="G29" s="24" t="s">
        <v>20</v>
      </c>
      <c r="H29" s="24" t="s">
        <v>20</v>
      </c>
      <c r="I29" s="24" t="s">
        <v>33</v>
      </c>
      <c r="J29" s="24" t="s">
        <v>20</v>
      </c>
      <c r="K29" s="18"/>
    </row>
    <row r="30" s="3" customFormat="1" ht="159" customHeight="1" spans="1:11">
      <c r="A30" s="24">
        <v>14</v>
      </c>
      <c r="B30" s="24" t="s">
        <v>64</v>
      </c>
      <c r="C30" s="24" t="s">
        <v>74</v>
      </c>
      <c r="D30" s="25" t="s">
        <v>75</v>
      </c>
      <c r="E30" s="24">
        <v>360</v>
      </c>
      <c r="F30" s="24" t="s">
        <v>71</v>
      </c>
      <c r="G30" s="24" t="s">
        <v>20</v>
      </c>
      <c r="H30" s="24" t="s">
        <v>20</v>
      </c>
      <c r="I30" s="24" t="s">
        <v>33</v>
      </c>
      <c r="J30" s="24" t="s">
        <v>20</v>
      </c>
      <c r="K30" s="18"/>
    </row>
    <row r="31" s="3" customFormat="1" ht="24" customHeight="1" spans="1:11">
      <c r="A31" s="27" t="s">
        <v>76</v>
      </c>
      <c r="B31" s="27"/>
      <c r="C31" s="24"/>
      <c r="D31" s="25"/>
      <c r="E31" s="24">
        <f>SUM(E32)</f>
        <v>100</v>
      </c>
      <c r="F31" s="24"/>
      <c r="G31" s="24"/>
      <c r="H31" s="24"/>
      <c r="I31" s="24"/>
      <c r="J31" s="24"/>
      <c r="K31" s="18"/>
    </row>
    <row r="32" s="3" customFormat="1" ht="63" customHeight="1" spans="1:11">
      <c r="A32" s="24">
        <v>15</v>
      </c>
      <c r="B32" s="24" t="s">
        <v>77</v>
      </c>
      <c r="C32" s="37" t="s">
        <v>78</v>
      </c>
      <c r="D32" s="38" t="s">
        <v>79</v>
      </c>
      <c r="E32" s="24">
        <v>100</v>
      </c>
      <c r="F32" s="37" t="s">
        <v>80</v>
      </c>
      <c r="G32" s="24" t="s">
        <v>20</v>
      </c>
      <c r="H32" s="24" t="s">
        <v>20</v>
      </c>
      <c r="I32" s="24" t="s">
        <v>33</v>
      </c>
      <c r="J32" s="24" t="s">
        <v>20</v>
      </c>
      <c r="K32" s="18"/>
    </row>
    <row r="33" ht="30" customHeight="1" spans="1:11">
      <c r="A33" s="20" t="s">
        <v>81</v>
      </c>
      <c r="B33" s="20"/>
      <c r="C33" s="39"/>
      <c r="D33" s="19"/>
      <c r="E33" s="20">
        <f>SUM(E34,E36)</f>
        <v>740.1</v>
      </c>
      <c r="F33" s="20"/>
      <c r="G33" s="20"/>
      <c r="H33" s="20"/>
      <c r="I33" s="20"/>
      <c r="J33" s="20"/>
      <c r="K33" s="20"/>
    </row>
    <row r="34" s="4" customFormat="1" ht="25" customHeight="1" spans="1:16354">
      <c r="A34" s="27" t="s">
        <v>82</v>
      </c>
      <c r="B34" s="27"/>
      <c r="C34" s="28"/>
      <c r="D34" s="40"/>
      <c r="E34" s="36">
        <f>SUM(E35)</f>
        <v>680</v>
      </c>
      <c r="F34" s="36"/>
      <c r="G34" s="36"/>
      <c r="H34" s="36"/>
      <c r="I34" s="36"/>
      <c r="J34" s="36"/>
      <c r="K34" s="24"/>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row>
    <row r="35" ht="57" customHeight="1" spans="1:11">
      <c r="A35" s="24">
        <v>16</v>
      </c>
      <c r="B35" s="24" t="s">
        <v>83</v>
      </c>
      <c r="C35" s="24" t="s">
        <v>84</v>
      </c>
      <c r="D35" s="25" t="s">
        <v>85</v>
      </c>
      <c r="E35" s="24">
        <v>680</v>
      </c>
      <c r="F35" s="24" t="s">
        <v>32</v>
      </c>
      <c r="G35" s="30" t="s">
        <v>38</v>
      </c>
      <c r="H35" s="30" t="s">
        <v>38</v>
      </c>
      <c r="I35" s="30" t="s">
        <v>43</v>
      </c>
      <c r="J35" s="24" t="s">
        <v>38</v>
      </c>
      <c r="K35" s="41"/>
    </row>
    <row r="36" s="4" customFormat="1" ht="25" customHeight="1" spans="1:16354">
      <c r="A36" s="27" t="s">
        <v>86</v>
      </c>
      <c r="B36" s="27"/>
      <c r="C36" s="28"/>
      <c r="D36" s="29"/>
      <c r="E36" s="27">
        <f>SUM(E37)</f>
        <v>60.1</v>
      </c>
      <c r="F36" s="27"/>
      <c r="G36" s="27"/>
      <c r="H36" s="27"/>
      <c r="I36" s="27"/>
      <c r="J36" s="27"/>
      <c r="K36" s="24"/>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row>
    <row r="37" ht="53" customHeight="1" spans="1:11">
      <c r="A37" s="24">
        <v>17</v>
      </c>
      <c r="B37" s="24" t="s">
        <v>87</v>
      </c>
      <c r="C37" s="24" t="s">
        <v>88</v>
      </c>
      <c r="D37" s="25" t="s">
        <v>89</v>
      </c>
      <c r="E37" s="24">
        <v>60.1</v>
      </c>
      <c r="F37" s="24" t="s">
        <v>90</v>
      </c>
      <c r="G37" s="30" t="s">
        <v>38</v>
      </c>
      <c r="H37" s="30" t="s">
        <v>38</v>
      </c>
      <c r="I37" s="30" t="s">
        <v>43</v>
      </c>
      <c r="J37" s="24" t="s">
        <v>38</v>
      </c>
      <c r="K37" s="41"/>
    </row>
  </sheetData>
  <mergeCells count="27">
    <mergeCell ref="A1:C1"/>
    <mergeCell ref="A2:K2"/>
    <mergeCell ref="H3:I3"/>
    <mergeCell ref="A6:C6"/>
    <mergeCell ref="A7:B7"/>
    <mergeCell ref="A9:C9"/>
    <mergeCell ref="A10:B10"/>
    <mergeCell ref="A12:B12"/>
    <mergeCell ref="A14:B14"/>
    <mergeCell ref="A19:B19"/>
    <mergeCell ref="A21:B21"/>
    <mergeCell ref="A23:B23"/>
    <mergeCell ref="A25:B25"/>
    <mergeCell ref="A27:B27"/>
    <mergeCell ref="A31:B31"/>
    <mergeCell ref="A33:B33"/>
    <mergeCell ref="A34:B34"/>
    <mergeCell ref="A36:B36"/>
    <mergeCell ref="A3:A4"/>
    <mergeCell ref="B3:B4"/>
    <mergeCell ref="C3:C4"/>
    <mergeCell ref="D3:D4"/>
    <mergeCell ref="E3:E4"/>
    <mergeCell ref="F3:F4"/>
    <mergeCell ref="G3:G4"/>
    <mergeCell ref="J3:J4"/>
    <mergeCell ref="K3:K4"/>
  </mergeCells>
  <pageMargins left="0.550694444444444" right="0.629861111111111" top="0.550694444444444" bottom="0.550694444444444" header="0.511805555555556" footer="0.511805555555556"/>
  <pageSetup paperSize="9" scale="86" fitToHeight="0" orientation="landscape" horizontalDpi="600"/>
  <headerFooter>
    <oddFooter>&amp;C第 &amp;P 页，共 &amp;N 页</oddFooter>
  </headerFooter>
  <rowBreaks count="2" manualBreakCount="2">
    <brk id="37" max="16383" man="1"/>
    <brk id="3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二批批复</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2021-12-13T07:46:00Z</dcterms:created>
  <dcterms:modified xsi:type="dcterms:W3CDTF">2022-10-07T09:38:25Z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50C16328AF5147F3B256D19213C990EC</vt:lpwstr>
  </property>
  <property fmtid="{D5CDD505-2E9C-101B-9397-08002B2CF9AE}" pid="3" name="KSOProductBuildVer">
    <vt:lpwstr>2052-11.1.0.12358</vt:lpwstr>
  </property>
</Properties>
</file>