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批复文件 (3.14)" sheetId="11" r:id="rId1"/>
  </sheets>
  <definedNames>
    <definedName name="_xlnm._FilterDatabase" localSheetId="0" hidden="1">'批复文件 (3.14)'!$A$1:$G$52</definedName>
    <definedName name="_xlnm.Print_Titles" localSheetId="0">'批复文件 (3.14)'!$3:$4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<sst xmlns="http://schemas.openxmlformats.org/spreadsheetml/2006/main" count="142" uniqueCount="114">
  <si>
    <t>附件</t>
  </si>
  <si>
    <t>叶县2022年巩固拓展脱贫攻坚成果计划建设项目调整变更汇总表</t>
  </si>
  <si>
    <t>序号</t>
  </si>
  <si>
    <t>项目性质</t>
  </si>
  <si>
    <t>项目名称</t>
  </si>
  <si>
    <t>建设内容
(建设任务）</t>
  </si>
  <si>
    <t>统筹资金
批复金额</t>
  </si>
  <si>
    <t>责任单位</t>
  </si>
  <si>
    <t>备注</t>
  </si>
  <si>
    <t>合计</t>
  </si>
  <si>
    <t>一、基础设施项目</t>
  </si>
  <si>
    <t>1.乡村振兴局项目</t>
  </si>
  <si>
    <t>村内道路</t>
  </si>
  <si>
    <t>叶县2022年乡村振兴道路建设项目（一期）</t>
  </si>
  <si>
    <t>计划对全县11个乡镇（街道）27个行政村实施重点项目区配套及重点村基础设施道路进行改造提升。计划建设道路39.188千米，排水沟长440米。</t>
  </si>
  <si>
    <t>县乡村振兴局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</si>
  <si>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</si>
  <si>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</t>
  </si>
  <si>
    <t>2.农业农村局项目</t>
  </si>
  <si>
    <t>人居环境</t>
  </si>
  <si>
    <t>叶县2020年农村人居环境整治项目</t>
  </si>
  <si>
    <t>1.村内道路工程(建设村内道路11593.6平方米）。 2.坑塘治理（清淤11595.59立方米，修建链式护坡7945.48平方米）（含监理费、管理费）</t>
  </si>
  <si>
    <t>县农业农村局</t>
  </si>
  <si>
    <t>产业配套</t>
  </si>
  <si>
    <t>叶县2022年高标准农田建设项目</t>
  </si>
  <si>
    <t>计划为南房庄村、大木厂村、刘文祥村、南王庄村、杨茂吴村等30个行政村3.64万亩农田进行道路、机井配套，排水渠等工程。</t>
  </si>
  <si>
    <t>3.发改委项目</t>
  </si>
  <si>
    <t>叶县2022年以工代赈基础设施建设项目</t>
  </si>
  <si>
    <t>计划一是对东董庄村新建道路1900米，其中长4.5米宽710米，长4米宽450米，长3米宽740米；二是对牛庄村新建长1338米宽4米、长248米宽4.5米道路，新建8米*5米*2跨交通桥一座；三是对郭庄村新建村内北地乡道旁3座桥涵，2座分别长6米，宽4.5米，一座长10米，宽4.5米。</t>
  </si>
  <si>
    <t>县发改委
仙台镇政府
田庄乡政府
夏李乡政府</t>
  </si>
  <si>
    <t>4.老促会项目</t>
  </si>
  <si>
    <t>叶县2022年仙台镇韩庄寺村道路建设项目</t>
  </si>
  <si>
    <t>计划新建长200米宽4.5米厚18厘米，长260米宽4米厚18厘米，长78米宽4米厚18厘米混凝土道路。</t>
  </si>
  <si>
    <t>县老促会
仙台镇政府</t>
  </si>
  <si>
    <t>5.田庄乡项目</t>
  </si>
  <si>
    <t>叶县2022年田庄乡现代农业产业园道路建设项目</t>
  </si>
  <si>
    <t>计划建设：1、新修长207米宽1.5米，长4380米宽3米，长125米宽3.5米，长820米宽4米，长3212米宽4.5米道路；2、新修规划桥2座；3、河道清淤共2185米。</t>
  </si>
  <si>
    <t>田庄乡政府</t>
  </si>
  <si>
    <t>叶县2022年田庄乡邵奉店村道路建设项目</t>
  </si>
  <si>
    <t>计划建设：1、新建混凝土道路长6379米宽3米，长714米宽3.5米，长2129米宽4米，长2208米宽4.5米，厚度均为18厘米；2、加宽混凝土路面长287米宽2米，厚度18厘米。</t>
  </si>
  <si>
    <t>二、产业发展类项目</t>
  </si>
  <si>
    <t>1.发改委项目</t>
  </si>
  <si>
    <t>食品加工</t>
  </si>
  <si>
    <t>叶县2022年金创富硒小麦产业园（二期）项目</t>
  </si>
  <si>
    <t>计划建设，为一期项目配套2套高温空气热能泵烘干设备及自动化控制系统，购置800型风热干燥面生产线一套，儿童营养面生产线一套。</t>
  </si>
  <si>
    <t>县发改委
发投公司</t>
  </si>
  <si>
    <t>特色种植</t>
  </si>
  <si>
    <t>叶县2022年绿港现代农业产业园建设项目</t>
  </si>
  <si>
    <t>占地面积约164亩，建设种植日光温室26座，种植生产面积53820平方米，其中138米*18米大棚13座，92米*18米大棚13座；控制中心1座，建筑面积1404平方米及园区配套工程设施。包括项目土建工程，公用工程及生产配套设施工程。</t>
  </si>
  <si>
    <t>县农业农村局
发投公司
任店镇政府</t>
  </si>
  <si>
    <t>产业发展</t>
  </si>
  <si>
    <t>叶县2022年小麦提质增效保丰收病虫害防控项目</t>
  </si>
  <si>
    <t>计划在全县12个乡镇办事处的40.28万亩小麦田实施，针对小麦产量影响较大的重大病虫害，通过政府采购方式，统一购买高效杀菌剂（主要防控小麦条锈病、赤霉病）、杀虫剂（主要防治小麦蚜虫），由乡村干部向小麦种植户发放，并宣传发动、组织动员农户及时防治。</t>
  </si>
  <si>
    <t>3.组织部村集体项目</t>
  </si>
  <si>
    <t>乡村旅游</t>
  </si>
  <si>
    <t>叶县2022年辛店镇村集体经济农家院联村共建项目</t>
  </si>
  <si>
    <t>依托于辛店镇位置优势突出，水资源丰富，生态环境较好的优势，在程庄村集中建设民宿96平，室外排水等工程。</t>
  </si>
  <si>
    <t>县组织部
辛店镇政府</t>
  </si>
  <si>
    <t>粮食仓储</t>
  </si>
  <si>
    <t>叶县2022年水寨乡村集体经济粮食仓储联村共建项目</t>
  </si>
  <si>
    <t>1#仓库长43.2米，宽12米，高7.4米；2#仓库长36米，宽12米，高7.4米；设施用房长10米，宽6米，高3.8米，及其他相关配套安装工程。</t>
  </si>
  <si>
    <t>县组织部
水寨乡政府</t>
  </si>
  <si>
    <t>叶县2022年田庄乡村集体经济东杨庄村粮食仓储项目</t>
  </si>
  <si>
    <t>仓储用房264平方米，建设仓库室内、外地坪共计600平方。</t>
  </si>
  <si>
    <t>县组织部
田庄乡政府</t>
  </si>
  <si>
    <t>叶县2022年叶邑镇村集体经济南大王庄村菌棒生产加工厂建设项目</t>
  </si>
  <si>
    <t>新建一座钢结构厂房，长28.2米、宽14.2米，占地410.36平方米。</t>
  </si>
  <si>
    <t>县组织部
叶邑镇政府</t>
  </si>
  <si>
    <t>叶县2022年任店镇村集体经济刘岭村蔬菜大棚区建设项目</t>
  </si>
  <si>
    <t>计划建设8座蔬菜大棚，尺寸为60米*10米，灌溉设施(含机井一眼)、15t水塔一座、场院及储物间。</t>
  </si>
  <si>
    <t>县组织部
任店镇政府</t>
  </si>
  <si>
    <t>叶县2022年任店镇村集体经济双河营村金耳菌种植建设项目</t>
  </si>
  <si>
    <t>计划建设:500KVA变压器设备一台、降温水帘6台、菌架500个、无塔供水设备2台、大3p空调4台、工业用加湿器、电缆线120m等。</t>
  </si>
  <si>
    <t>4、文广旅局项目</t>
  </si>
  <si>
    <t>叶县2022年辛店镇桐树庄村村集体经济特色民宿建设项目</t>
  </si>
  <si>
    <t>计划建设：特色民宿9间，游客餐厅1处，乡村特色阅览室、特色农产品品鉴室1个及室内给排水工程、电气工程、暖通工程、消防工程等相关配套设施。</t>
  </si>
  <si>
    <t>县文广旅局                辛店镇政府</t>
  </si>
  <si>
    <t>是</t>
  </si>
  <si>
    <t>5.任店镇项目</t>
  </si>
  <si>
    <t>叶县2022年任店镇蔬菜产业园建设项目</t>
  </si>
  <si>
    <t>1、日光大棚122座及灌溉设施；2、新建机井9座；3、购置无塔供水系统15套、水泵15台、运输拖拉机10辆、蔬菜播种机9台及电三轮19辆。</t>
  </si>
  <si>
    <t>任店镇政府</t>
  </si>
  <si>
    <t>6.龙泉乡项目</t>
  </si>
  <si>
    <t>叶县2022年龙泉乡食用菌科技产业园项目</t>
  </si>
  <si>
    <t>计划建设长31米，宽6.5米工厂化仿生态智慧菇房15座，配套建设能源输出、能量转换、仿生态系统、能源控制养菌床架等辅助设备。新建产品存放中心一座。</t>
  </si>
  <si>
    <t>龙泉乡政府
发投公司</t>
  </si>
  <si>
    <t>7.田庄乡项目</t>
  </si>
  <si>
    <t>叶县2022年田庄乡现代农业产业园（二期）建设项目</t>
  </si>
  <si>
    <t>自动化温棚46座。</t>
  </si>
  <si>
    <t>8.马庄乡项目</t>
  </si>
  <si>
    <t>叶县2022年马庄乡张庄村畜产品精细加工物流园建设项目</t>
  </si>
  <si>
    <t>计划建设牛羊吊宰生产线(含排酸预冷间)，牛羊待宰圈、精细分割加工车间各1个，储量1500吨冷库一座，面积共5230㎡。生鲜牛羊肉批发市场40间，面积800㎡及案台、污水处理、化验室等相关配套设施。</t>
  </si>
  <si>
    <t>马庄乡政府</t>
  </si>
  <si>
    <t>9.洪庄杨镇项目</t>
  </si>
  <si>
    <t>叶县2022年洪庄杨镇现代农业产业园项目</t>
  </si>
  <si>
    <t xml:space="preserve">
长100米，宽21.5米，高5.5米大棚8个，长120米，宽21.5米，高5.5米大棚7个。
</t>
  </si>
  <si>
    <t>洪庄杨镇政府</t>
  </si>
  <si>
    <t>10.保安镇项目</t>
  </si>
  <si>
    <t>叶县2022年保安镇夏园村、杨令庄村烟叶种植项目</t>
  </si>
  <si>
    <t>1、夏园村电烟炕21座，每座长9.6米、宽2.86米，库房一座600平方，长30米、宽20米，拣烟棚一座长60米、宽15米，配套800型变压器一个；2、杨令庄村电烟炕40座，每座长9.6米，宽2.86米，库房一座800平方，拣烟棚一座长60米，宽15米，配套300型变压器一个。</t>
  </si>
  <si>
    <t>保安镇政府</t>
  </si>
  <si>
    <t>11.夏李乡项目</t>
  </si>
  <si>
    <t>加工制造</t>
  </si>
  <si>
    <t>叶县2022年夏李乡返乡产业园伞业加工项目</t>
  </si>
  <si>
    <t>1、标准化厂房长56米、宽20米、高2层（每层5米)钢结构标准化厂房3座。2、厂房临路配套桥涵长15米、宽12米、高5米。3、雨污水管网（含化粪池）。4、硬化场地8000平方米。5、水电等配套设施。</t>
  </si>
  <si>
    <t>夏李乡政府</t>
  </si>
  <si>
    <t>12.九龙街道项目</t>
  </si>
  <si>
    <t>叶县2022年九龙街道大林头南村村集体经济特色种植大棚项目</t>
  </si>
  <si>
    <t>建设特色蔬菜种植大棚13个，每个大棚长50米、宽12米，高3.9米，配套相应水电设施，占地14亩。</t>
  </si>
  <si>
    <t>九龙街道办事处</t>
  </si>
  <si>
    <t>叶县2022年九龙街道典庄村村集体经济草莓大棚项目</t>
  </si>
  <si>
    <t>新建特色草莓种植大棚13个，每个大棚长80米、宽8米，高4米，配套相应农机、水电设施，占地15亩。</t>
  </si>
  <si>
    <t>叶县2022年九龙街道大林头北村特色种植大棚建设项目</t>
  </si>
  <si>
    <t>大棚1座，长60米、宽60米、高4.4米及配套设施，购置东方红140拖拉机一辆。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</si>
</sst>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6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52"/>
  <sheetViews>
    <sheetView tabSelected="1" view="pageBreakPreview" zoomScaleNormal="70" workbookViewId="0">
      <pane ySplit="4" topLeftCell="A5" activePane="bottomLeft" state="frozen"/>
      <selection/>
      <selection pane="bottomLeft" activeCell="G8" sqref="G8"/>
    </sheetView>
  </sheetViews>
  <sheetFormatPr defaultColWidth="9" defaultRowHeight="20.4"/>
  <cols>
    <col min="1" max="1" width="7.40740740740741" style="1" customWidth="1"/>
    <col min="2" max="2" width="12.2222222222222" style="1" customWidth="1"/>
    <col min="3" max="3" width="17.9259259259259" style="5" customWidth="1"/>
    <col min="4" max="4" width="40.1481481481481" style="6" customWidth="1"/>
    <col min="5" max="5" width="13.4814814814815" style="7" customWidth="1"/>
    <col min="6" max="6" width="14.9074074074074" style="7" customWidth="1"/>
    <col min="7" max="7" width="8.88888888888889" style="7" customWidth="1"/>
    <col min="8" max="16353" width="9" style="1"/>
    <col min="16354" max="16384" width="9" style="8"/>
  </cols>
  <sheetData>
    <row r="1" ht="24" customHeight="1" spans="1:4">
      <c r="A1" s="9" t="s">
        <v>0</v>
      </c>
      <c r="B1" s="9"/>
      <c r="C1" s="9"/>
      <c r="D1" s="10"/>
    </row>
    <row r="2" s="1" customFormat="1" ht="40.5" customHeight="1" spans="1:7">
      <c r="A2" s="11" t="s">
        <v>1</v>
      </c>
      <c r="B2" s="12"/>
      <c r="C2" s="11"/>
      <c r="D2" s="13"/>
      <c r="E2" s="11"/>
      <c r="F2" s="11"/>
      <c r="G2" s="11"/>
    </row>
    <row r="3" s="2" customFormat="1" ht="29" customHeight="1" spans="1:7">
      <c r="A3" s="14" t="s">
        <v>2</v>
      </c>
      <c r="B3" s="15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6" t="s">
        <v>8</v>
      </c>
    </row>
    <row r="4" s="2" customFormat="1" ht="33" customHeight="1" spans="1:7">
      <c r="A4" s="14"/>
      <c r="B4" s="17"/>
      <c r="C4" s="14"/>
      <c r="D4" s="17"/>
      <c r="E4" s="17"/>
      <c r="F4" s="14"/>
      <c r="G4" s="16"/>
    </row>
    <row r="5" s="2" customFormat="1" ht="33" customHeight="1" spans="1:7">
      <c r="A5" s="18"/>
      <c r="B5" s="19"/>
      <c r="C5" s="16"/>
      <c r="D5" s="17" t="s">
        <v>9</v>
      </c>
      <c r="E5" s="17">
        <f>SUM(E6,E20)</f>
        <v>22349.4</v>
      </c>
      <c r="F5" s="14"/>
      <c r="G5" s="16"/>
    </row>
    <row r="6" s="2" customFormat="1" ht="33" customHeight="1" spans="1:7">
      <c r="A6" s="20" t="s">
        <v>10</v>
      </c>
      <c r="B6" s="21"/>
      <c r="C6" s="22"/>
      <c r="D6" s="23"/>
      <c r="E6" s="24">
        <f>SUM(E7,E10,E13,E15,E17)</f>
        <v>6065.8</v>
      </c>
      <c r="F6" s="24"/>
      <c r="G6" s="25"/>
    </row>
    <row r="7" s="2" customFormat="1" ht="33" customHeight="1" spans="1:7">
      <c r="A7" s="26" t="s">
        <v>11</v>
      </c>
      <c r="B7" s="27"/>
      <c r="C7" s="28"/>
      <c r="D7" s="29"/>
      <c r="E7" s="30">
        <f>SUM(E8:E9)</f>
        <v>3000</v>
      </c>
      <c r="F7" s="30"/>
      <c r="G7" s="30"/>
    </row>
    <row r="8" s="2" customFormat="1" ht="59" customHeight="1" spans="1:7">
      <c r="A8" s="31">
        <v>1</v>
      </c>
      <c r="B8" s="31" t="s">
        <v>12</v>
      </c>
      <c r="C8" s="31" t="s">
        <v>13</v>
      </c>
      <c r="D8" s="31" t="s">
        <v>14</v>
      </c>
      <c r="E8" s="31">
        <v>2000</v>
      </c>
      <c r="F8" s="31" t="s">
        <v>15</v>
      </c>
      <c r="G8" s="31"/>
    </row>
    <row r="9" s="2" customFormat="1" ht="50" customHeight="1" spans="1:7">
      <c r="A9" s="31">
        <v>2</v>
      </c>
      <c r="B9" s="31" t="s">
        <v>12</v>
      </c>
      <c r="C9" s="31" t="s">
        <v>16</v>
      </c>
      <c r="D9" s="32" t="s">
        <v>17</v>
      </c>
      <c r="E9" s="31">
        <v>1000</v>
      </c>
      <c r="F9" s="31" t="s">
        <v>15</v>
      </c>
      <c r="G9" s="31"/>
    </row>
    <row r="10" s="2" customFormat="1" ht="33" customHeight="1" spans="1:7">
      <c r="A10" s="33" t="s">
        <v>18</v>
      </c>
      <c r="B10" s="34"/>
      <c r="C10" s="35"/>
      <c r="D10" s="36"/>
      <c r="E10" s="37">
        <f>SUM(E11:E12)</f>
        <v>1633.59</v>
      </c>
      <c r="F10" s="37"/>
      <c r="G10" s="31"/>
    </row>
    <row r="11" s="2" customFormat="1" ht="140" customHeight="1" spans="1:7">
      <c r="A11" s="31">
        <v>3</v>
      </c>
      <c r="B11" s="31" t="s">
        <v>19</v>
      </c>
      <c r="C11" s="31" t="s">
        <v>20</v>
      </c>
      <c r="D11" s="32" t="s">
        <v>21</v>
      </c>
      <c r="E11" s="31">
        <v>633.59</v>
      </c>
      <c r="F11" s="31" t="s">
        <v>22</v>
      </c>
      <c r="G11" s="31"/>
    </row>
    <row r="12" s="2" customFormat="1" ht="79" customHeight="1" spans="1:7">
      <c r="A12" s="31">
        <v>4</v>
      </c>
      <c r="B12" s="31" t="s">
        <v>23</v>
      </c>
      <c r="C12" s="31" t="s">
        <v>24</v>
      </c>
      <c r="D12" s="32" t="s">
        <v>25</v>
      </c>
      <c r="E12" s="31">
        <v>1000</v>
      </c>
      <c r="F12" s="31" t="s">
        <v>22</v>
      </c>
      <c r="G12" s="31"/>
    </row>
    <row r="13" s="2" customFormat="1" ht="33" customHeight="1" spans="1:7">
      <c r="A13" s="33" t="s">
        <v>26</v>
      </c>
      <c r="B13" s="34"/>
      <c r="C13" s="35"/>
      <c r="D13" s="36"/>
      <c r="E13" s="37">
        <f>SUM(E14)</f>
        <v>300</v>
      </c>
      <c r="F13" s="37"/>
      <c r="G13" s="37"/>
    </row>
    <row r="14" s="2" customFormat="1" ht="87" customHeight="1" spans="1:7">
      <c r="A14" s="31">
        <v>5</v>
      </c>
      <c r="B14" s="31" t="s">
        <v>12</v>
      </c>
      <c r="C14" s="31" t="s">
        <v>27</v>
      </c>
      <c r="D14" s="32" t="s">
        <v>28</v>
      </c>
      <c r="E14" s="31">
        <v>300</v>
      </c>
      <c r="F14" s="31" t="s">
        <v>29</v>
      </c>
      <c r="G14" s="31"/>
    </row>
    <row r="15" s="2" customFormat="1" ht="33" customHeight="1" spans="1:7">
      <c r="A15" s="33" t="s">
        <v>30</v>
      </c>
      <c r="B15" s="34"/>
      <c r="C15" s="35"/>
      <c r="D15" s="36"/>
      <c r="E15" s="37">
        <f>SUM(E16:E16)</f>
        <v>29.25</v>
      </c>
      <c r="F15" s="37"/>
      <c r="G15" s="37"/>
    </row>
    <row r="16" s="2" customFormat="1" ht="39" customHeight="1" spans="1:7">
      <c r="A16" s="31">
        <v>6</v>
      </c>
      <c r="B16" s="31" t="s">
        <v>12</v>
      </c>
      <c r="C16" s="31" t="s">
        <v>31</v>
      </c>
      <c r="D16" s="32" t="s">
        <v>32</v>
      </c>
      <c r="E16" s="31">
        <v>29.25</v>
      </c>
      <c r="F16" s="31" t="s">
        <v>33</v>
      </c>
      <c r="G16" s="31"/>
    </row>
    <row r="17" s="2" customFormat="1" ht="33" customHeight="1" spans="1:7">
      <c r="A17" s="33" t="s">
        <v>34</v>
      </c>
      <c r="B17" s="34"/>
      <c r="C17" s="35"/>
      <c r="D17" s="36"/>
      <c r="E17" s="37">
        <f>SUM(E18:E19)</f>
        <v>1102.96</v>
      </c>
      <c r="F17" s="37"/>
      <c r="G17" s="37"/>
    </row>
    <row r="18" s="2" customFormat="1" ht="53" customHeight="1" spans="1:7">
      <c r="A18" s="31">
        <v>7</v>
      </c>
      <c r="B18" s="38" t="s">
        <v>23</v>
      </c>
      <c r="C18" s="31" t="s">
        <v>35</v>
      </c>
      <c r="D18" s="32" t="s">
        <v>36</v>
      </c>
      <c r="E18" s="31">
        <v>552.96</v>
      </c>
      <c r="F18" s="31" t="s">
        <v>37</v>
      </c>
      <c r="G18" s="25"/>
    </row>
    <row r="19" s="2" customFormat="1" ht="53" customHeight="1" spans="1:7">
      <c r="A19" s="31">
        <v>8</v>
      </c>
      <c r="B19" s="31" t="s">
        <v>12</v>
      </c>
      <c r="C19" s="31" t="s">
        <v>38</v>
      </c>
      <c r="D19" s="32" t="s">
        <v>39</v>
      </c>
      <c r="E19" s="31">
        <v>550</v>
      </c>
      <c r="F19" s="31" t="s">
        <v>37</v>
      </c>
      <c r="G19" s="31"/>
    </row>
    <row r="20" s="2" customFormat="1" ht="30" customHeight="1" spans="1:7">
      <c r="A20" s="20" t="s">
        <v>40</v>
      </c>
      <c r="B20" s="21"/>
      <c r="C20" s="22"/>
      <c r="D20" s="23"/>
      <c r="E20" s="24">
        <f>SUM(E21,E23,E26,E33,E35,E37,E39,E41,E43,E45,E47,E49)</f>
        <v>16283.6</v>
      </c>
      <c r="F20" s="31"/>
      <c r="G20" s="31"/>
    </row>
    <row r="21" s="2" customFormat="1" ht="30" customHeight="1" spans="1:7">
      <c r="A21" s="33" t="s">
        <v>41</v>
      </c>
      <c r="B21" s="34"/>
      <c r="C21" s="35"/>
      <c r="D21" s="36"/>
      <c r="E21" s="37">
        <f>SUM(E22)</f>
        <v>3411</v>
      </c>
      <c r="F21" s="35"/>
      <c r="G21" s="37"/>
    </row>
    <row r="22" s="2" customFormat="1" ht="83" customHeight="1" spans="1:7">
      <c r="A22" s="31">
        <v>9</v>
      </c>
      <c r="B22" s="31" t="s">
        <v>42</v>
      </c>
      <c r="C22" s="39" t="s">
        <v>43</v>
      </c>
      <c r="D22" s="40" t="s">
        <v>44</v>
      </c>
      <c r="E22" s="39">
        <v>3411</v>
      </c>
      <c r="F22" s="39" t="s">
        <v>45</v>
      </c>
      <c r="G22" s="39"/>
    </row>
    <row r="23" s="2" customFormat="1" ht="30" customHeight="1" spans="1:7">
      <c r="A23" s="33" t="s">
        <v>18</v>
      </c>
      <c r="B23" s="34"/>
      <c r="C23" s="35"/>
      <c r="D23" s="41"/>
      <c r="E23" s="42">
        <f>SUM(E24:E25)</f>
        <v>3400</v>
      </c>
      <c r="F23" s="42"/>
      <c r="G23" s="42"/>
    </row>
    <row r="24" s="2" customFormat="1" ht="113" customHeight="1" spans="1:7">
      <c r="A24" s="31">
        <v>10</v>
      </c>
      <c r="B24" s="31" t="s">
        <v>46</v>
      </c>
      <c r="C24" s="31" t="s">
        <v>47</v>
      </c>
      <c r="D24" s="32" t="s">
        <v>48</v>
      </c>
      <c r="E24" s="31">
        <v>3000</v>
      </c>
      <c r="F24" s="31" t="s">
        <v>49</v>
      </c>
      <c r="G24" s="31"/>
    </row>
    <row r="25" s="2" customFormat="1" ht="102" customHeight="1" spans="1:16363">
      <c r="A25" s="31">
        <v>11</v>
      </c>
      <c r="B25" s="31" t="s">
        <v>50</v>
      </c>
      <c r="C25" s="31" t="s">
        <v>51</v>
      </c>
      <c r="D25" s="32" t="s">
        <v>52</v>
      </c>
      <c r="E25" s="31">
        <v>400</v>
      </c>
      <c r="F25" s="31" t="s">
        <v>22</v>
      </c>
      <c r="G25" s="3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8"/>
      <c r="XEA25" s="8"/>
      <c r="XEB25" s="8"/>
      <c r="XEC25" s="8"/>
      <c r="XED25" s="8"/>
      <c r="XEE25" s="8"/>
      <c r="XEF25" s="8"/>
      <c r="XEG25" s="8"/>
      <c r="XEH25" s="8"/>
      <c r="XEI25" s="8"/>
    </row>
    <row r="26" s="2" customFormat="1" ht="30" customHeight="1" spans="1:16363">
      <c r="A26" s="33" t="s">
        <v>53</v>
      </c>
      <c r="B26" s="34"/>
      <c r="C26" s="35"/>
      <c r="D26" s="36"/>
      <c r="E26" s="37">
        <f>SUM(E27:E32)</f>
        <v>450</v>
      </c>
      <c r="F26" s="37"/>
      <c r="G26" s="31"/>
      <c r="XDZ26" s="52"/>
      <c r="XEA26" s="52"/>
      <c r="XEB26" s="52"/>
      <c r="XEC26" s="52"/>
      <c r="XED26" s="52"/>
      <c r="XEE26" s="52"/>
      <c r="XEF26" s="52"/>
      <c r="XEG26" s="52"/>
      <c r="XEH26" s="52"/>
      <c r="XEI26" s="52"/>
    </row>
    <row r="27" s="2" customFormat="1" ht="63" customHeight="1" spans="1:16363">
      <c r="A27" s="38">
        <v>12</v>
      </c>
      <c r="B27" s="38" t="s">
        <v>54</v>
      </c>
      <c r="C27" s="38" t="s">
        <v>55</v>
      </c>
      <c r="D27" s="43" t="s">
        <v>56</v>
      </c>
      <c r="E27" s="38">
        <v>100</v>
      </c>
      <c r="F27" s="31" t="s">
        <v>57</v>
      </c>
      <c r="G27" s="3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8"/>
      <c r="XEA27" s="8"/>
      <c r="XEB27" s="8"/>
      <c r="XEC27" s="8"/>
      <c r="XED27" s="8"/>
      <c r="XEE27" s="8"/>
      <c r="XEF27" s="8"/>
      <c r="XEG27" s="8"/>
      <c r="XEH27" s="8"/>
      <c r="XEI27" s="8"/>
    </row>
    <row r="28" s="2" customFormat="1" ht="89" customHeight="1" spans="1:16363">
      <c r="A28" s="38">
        <v>13</v>
      </c>
      <c r="B28" s="38" t="s">
        <v>58</v>
      </c>
      <c r="C28" s="38" t="s">
        <v>59</v>
      </c>
      <c r="D28" s="43" t="s">
        <v>60</v>
      </c>
      <c r="E28" s="38">
        <v>150</v>
      </c>
      <c r="F28" s="31" t="s">
        <v>61</v>
      </c>
      <c r="G28" s="3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8"/>
      <c r="XEA28" s="8"/>
      <c r="XEB28" s="8"/>
      <c r="XEC28" s="8"/>
      <c r="XED28" s="8"/>
      <c r="XEE28" s="8"/>
      <c r="XEF28" s="8"/>
      <c r="XEG28" s="8"/>
      <c r="XEH28" s="8"/>
      <c r="XEI28" s="8"/>
    </row>
    <row r="29" s="2" customFormat="1" ht="69" customHeight="1" spans="1:16363">
      <c r="A29" s="38">
        <v>14</v>
      </c>
      <c r="B29" s="38" t="s">
        <v>58</v>
      </c>
      <c r="C29" s="38" t="s">
        <v>62</v>
      </c>
      <c r="D29" s="43" t="s">
        <v>63</v>
      </c>
      <c r="E29" s="38">
        <v>50</v>
      </c>
      <c r="F29" s="31" t="s">
        <v>64</v>
      </c>
      <c r="G29" s="3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8"/>
      <c r="XEA29" s="8"/>
      <c r="XEB29" s="8"/>
      <c r="XEC29" s="8"/>
      <c r="XED29" s="8"/>
      <c r="XEE29" s="8"/>
      <c r="XEF29" s="8"/>
      <c r="XEG29" s="8"/>
      <c r="XEH29" s="8"/>
      <c r="XEI29" s="8"/>
    </row>
    <row r="30" s="2" customFormat="1" ht="64" customHeight="1" spans="1:16363">
      <c r="A30" s="38">
        <v>15</v>
      </c>
      <c r="B30" s="38" t="s">
        <v>46</v>
      </c>
      <c r="C30" s="38" t="s">
        <v>65</v>
      </c>
      <c r="D30" s="43" t="s">
        <v>66</v>
      </c>
      <c r="E30" s="38">
        <v>50</v>
      </c>
      <c r="F30" s="31" t="s">
        <v>67</v>
      </c>
      <c r="G30" s="3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8"/>
      <c r="XEA30" s="8"/>
      <c r="XEB30" s="8"/>
      <c r="XEC30" s="8"/>
      <c r="XED30" s="8"/>
      <c r="XEE30" s="8"/>
      <c r="XEF30" s="8"/>
      <c r="XEG30" s="8"/>
      <c r="XEH30" s="8"/>
      <c r="XEI30" s="8"/>
    </row>
    <row r="31" s="2" customFormat="1" ht="64" customHeight="1" spans="1:16363">
      <c r="A31" s="38">
        <v>16</v>
      </c>
      <c r="B31" s="38" t="s">
        <v>46</v>
      </c>
      <c r="C31" s="38" t="s">
        <v>68</v>
      </c>
      <c r="D31" s="43" t="s">
        <v>69</v>
      </c>
      <c r="E31" s="38">
        <v>50</v>
      </c>
      <c r="F31" s="31" t="s">
        <v>70</v>
      </c>
      <c r="G31" s="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8"/>
      <c r="XEA31" s="8"/>
      <c r="XEB31" s="8"/>
      <c r="XEC31" s="8"/>
      <c r="XED31" s="8"/>
      <c r="XEE31" s="8"/>
      <c r="XEF31" s="8"/>
      <c r="XEG31" s="8"/>
      <c r="XEH31" s="8"/>
      <c r="XEI31" s="8"/>
    </row>
    <row r="32" s="2" customFormat="1" ht="64" customHeight="1" spans="1:16363">
      <c r="A32" s="38">
        <v>17</v>
      </c>
      <c r="B32" s="38" t="s">
        <v>46</v>
      </c>
      <c r="C32" s="38" t="s">
        <v>71</v>
      </c>
      <c r="D32" s="44" t="s">
        <v>72</v>
      </c>
      <c r="E32" s="38">
        <v>50</v>
      </c>
      <c r="F32" s="31" t="s">
        <v>70</v>
      </c>
      <c r="G32" s="3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8"/>
      <c r="XEA32" s="8"/>
      <c r="XEB32" s="8"/>
      <c r="XEC32" s="8"/>
      <c r="XED32" s="8"/>
      <c r="XEE32" s="8"/>
      <c r="XEF32" s="8"/>
      <c r="XEG32" s="8"/>
      <c r="XEH32" s="8"/>
      <c r="XEI32" s="8"/>
    </row>
    <row r="33" s="2" customFormat="1" ht="25" customHeight="1" spans="1:7">
      <c r="A33" s="37" t="s">
        <v>73</v>
      </c>
      <c r="B33" s="37"/>
      <c r="C33" s="37"/>
      <c r="D33" s="44"/>
      <c r="E33" s="45">
        <f>SUM(E34)</f>
        <v>300</v>
      </c>
      <c r="F33" s="44"/>
      <c r="G33" s="44"/>
    </row>
    <row r="34" s="2" customFormat="1" ht="61" customHeight="1" spans="1:16350">
      <c r="A34" s="31">
        <v>18</v>
      </c>
      <c r="B34" s="31" t="s">
        <v>54</v>
      </c>
      <c r="C34" s="44" t="s">
        <v>74</v>
      </c>
      <c r="D34" s="43" t="s">
        <v>75</v>
      </c>
      <c r="E34" s="44">
        <v>300</v>
      </c>
      <c r="F34" s="44" t="s">
        <v>76</v>
      </c>
      <c r="G34" s="44" t="s">
        <v>77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8"/>
      <c r="XDN34" s="8"/>
      <c r="XDO34" s="8"/>
      <c r="XDP34" s="8"/>
      <c r="XDQ34" s="8"/>
      <c r="XDR34" s="8"/>
      <c r="XDS34" s="8"/>
      <c r="XDT34" s="8"/>
      <c r="XDU34" s="8"/>
      <c r="XDV34" s="8"/>
    </row>
    <row r="35" s="2" customFormat="1" ht="25" customHeight="1" spans="1:7">
      <c r="A35" s="33" t="s">
        <v>78</v>
      </c>
      <c r="B35" s="34"/>
      <c r="C35" s="35"/>
      <c r="D35" s="41"/>
      <c r="E35" s="42">
        <f>SUM(E36)</f>
        <v>2000</v>
      </c>
      <c r="F35" s="42"/>
      <c r="G35" s="37"/>
    </row>
    <row r="36" s="2" customFormat="1" ht="72" customHeight="1" spans="1:7">
      <c r="A36" s="31">
        <v>19</v>
      </c>
      <c r="B36" s="31" t="s">
        <v>46</v>
      </c>
      <c r="C36" s="31" t="s">
        <v>79</v>
      </c>
      <c r="D36" s="32" t="s">
        <v>80</v>
      </c>
      <c r="E36" s="31">
        <v>2000</v>
      </c>
      <c r="F36" s="31" t="s">
        <v>81</v>
      </c>
      <c r="G36" s="31"/>
    </row>
    <row r="37" s="2" customFormat="1" ht="25" customHeight="1" spans="1:16363">
      <c r="A37" s="33" t="s">
        <v>82</v>
      </c>
      <c r="B37" s="34"/>
      <c r="C37" s="35"/>
      <c r="D37" s="36"/>
      <c r="E37" s="37">
        <f>SUM(E38)</f>
        <v>3000</v>
      </c>
      <c r="F37" s="37"/>
      <c r="G37" s="3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8"/>
      <c r="XEA37" s="8"/>
      <c r="XEB37" s="8"/>
      <c r="XEC37" s="8"/>
      <c r="XED37" s="8"/>
      <c r="XEE37" s="8"/>
      <c r="XEF37" s="8"/>
      <c r="XEG37" s="8"/>
      <c r="XEH37" s="8"/>
      <c r="XEI37" s="8"/>
    </row>
    <row r="38" s="2" customFormat="1" ht="79" customHeight="1" spans="1:16363">
      <c r="A38" s="31">
        <v>20</v>
      </c>
      <c r="B38" s="31" t="s">
        <v>46</v>
      </c>
      <c r="C38" s="31" t="s">
        <v>83</v>
      </c>
      <c r="D38" s="32" t="s">
        <v>84</v>
      </c>
      <c r="E38" s="31">
        <v>3000</v>
      </c>
      <c r="F38" s="31" t="s">
        <v>85</v>
      </c>
      <c r="G38" s="3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8"/>
      <c r="XEA38" s="8"/>
      <c r="XEB38" s="8"/>
      <c r="XEC38" s="8"/>
      <c r="XED38" s="8"/>
      <c r="XEE38" s="8"/>
      <c r="XEF38" s="8"/>
      <c r="XEG38" s="8"/>
      <c r="XEH38" s="8"/>
      <c r="XEI38" s="8"/>
    </row>
    <row r="39" s="2" customFormat="1" ht="31" customHeight="1" spans="1:7">
      <c r="A39" s="33" t="s">
        <v>86</v>
      </c>
      <c r="B39" s="34"/>
      <c r="C39" s="35"/>
      <c r="D39" s="36"/>
      <c r="E39" s="37">
        <f>SUM(E40)</f>
        <v>400</v>
      </c>
      <c r="F39" s="37"/>
      <c r="G39" s="37"/>
    </row>
    <row r="40" s="2" customFormat="1" ht="64" customHeight="1" spans="1:7">
      <c r="A40" s="31">
        <v>21</v>
      </c>
      <c r="B40" s="31" t="s">
        <v>46</v>
      </c>
      <c r="C40" s="39" t="s">
        <v>87</v>
      </c>
      <c r="D40" s="44" t="s">
        <v>88</v>
      </c>
      <c r="E40" s="39">
        <v>400</v>
      </c>
      <c r="F40" s="31" t="s">
        <v>37</v>
      </c>
      <c r="G40" s="44"/>
    </row>
    <row r="41" s="2" customFormat="1" ht="25" customHeight="1" spans="1:7">
      <c r="A41" s="33" t="s">
        <v>89</v>
      </c>
      <c r="B41" s="34"/>
      <c r="C41" s="35"/>
      <c r="D41" s="41"/>
      <c r="E41" s="42">
        <f>SUM(E42:E42)</f>
        <v>984</v>
      </c>
      <c r="F41" s="42"/>
      <c r="G41" s="37"/>
    </row>
    <row r="42" s="2" customFormat="1" ht="86" customHeight="1" spans="1:16363">
      <c r="A42" s="31">
        <v>22</v>
      </c>
      <c r="B42" s="31" t="s">
        <v>42</v>
      </c>
      <c r="C42" s="31" t="s">
        <v>90</v>
      </c>
      <c r="D42" s="43" t="s">
        <v>91</v>
      </c>
      <c r="E42" s="31">
        <v>984</v>
      </c>
      <c r="F42" s="31" t="s">
        <v>92</v>
      </c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8"/>
      <c r="XEA42" s="8"/>
      <c r="XEB42" s="8"/>
      <c r="XEC42" s="8"/>
      <c r="XED42" s="8"/>
      <c r="XEE42" s="8"/>
      <c r="XEF42" s="8"/>
      <c r="XEG42" s="8"/>
      <c r="XEH42" s="8"/>
      <c r="XEI42" s="8"/>
    </row>
    <row r="43" s="2" customFormat="1" ht="25" customHeight="1" spans="1:16363">
      <c r="A43" s="33" t="s">
        <v>93</v>
      </c>
      <c r="B43" s="34"/>
      <c r="C43" s="35"/>
      <c r="D43" s="36"/>
      <c r="E43" s="37">
        <f>SUM(E44)</f>
        <v>524.6</v>
      </c>
      <c r="F43" s="37"/>
      <c r="G43" s="3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8"/>
      <c r="XEA43" s="8"/>
      <c r="XEB43" s="8"/>
      <c r="XEC43" s="8"/>
      <c r="XED43" s="8"/>
      <c r="XEE43" s="8"/>
      <c r="XEF43" s="8"/>
      <c r="XEG43" s="8"/>
      <c r="XEH43" s="8"/>
      <c r="XEI43" s="8"/>
    </row>
    <row r="44" s="2" customFormat="1" ht="58" customHeight="1" spans="1:16363">
      <c r="A44" s="31">
        <v>23</v>
      </c>
      <c r="B44" s="31" t="s">
        <v>46</v>
      </c>
      <c r="C44" s="31" t="s">
        <v>94</v>
      </c>
      <c r="D44" s="43" t="s">
        <v>95</v>
      </c>
      <c r="E44" s="31">
        <v>524.6</v>
      </c>
      <c r="F44" s="31" t="s">
        <v>96</v>
      </c>
      <c r="G44" s="3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8"/>
      <c r="XEA44" s="8"/>
      <c r="XEB44" s="8"/>
      <c r="XEC44" s="8"/>
      <c r="XED44" s="8"/>
      <c r="XEE44" s="8"/>
      <c r="XEF44" s="8"/>
      <c r="XEG44" s="8"/>
      <c r="XEH44" s="8"/>
      <c r="XEI44" s="8"/>
    </row>
    <row r="45" s="2" customFormat="1" ht="25" customHeight="1" spans="1:16363">
      <c r="A45" s="33" t="s">
        <v>97</v>
      </c>
      <c r="B45" s="34"/>
      <c r="C45" s="35"/>
      <c r="D45" s="46"/>
      <c r="E45" s="37">
        <f>SUM(E46)</f>
        <v>759</v>
      </c>
      <c r="F45" s="37"/>
      <c r="G45" s="37"/>
      <c r="XDZ45" s="52"/>
      <c r="XEA45" s="52"/>
      <c r="XEB45" s="52"/>
      <c r="XEC45" s="52"/>
      <c r="XED45" s="52"/>
      <c r="XEE45" s="52"/>
      <c r="XEF45" s="52"/>
      <c r="XEG45" s="52"/>
      <c r="XEH45" s="52"/>
      <c r="XEI45" s="52"/>
    </row>
    <row r="46" s="2" customFormat="1" ht="78" customHeight="1" spans="1:16363">
      <c r="A46" s="31">
        <v>24</v>
      </c>
      <c r="B46" s="31" t="s">
        <v>46</v>
      </c>
      <c r="C46" s="47" t="s">
        <v>98</v>
      </c>
      <c r="D46" s="32" t="s">
        <v>99</v>
      </c>
      <c r="E46" s="47">
        <v>759</v>
      </c>
      <c r="F46" s="48" t="s">
        <v>100</v>
      </c>
      <c r="G46" s="3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8"/>
      <c r="XEA46" s="8"/>
      <c r="XEB46" s="8"/>
      <c r="XEC46" s="8"/>
      <c r="XED46" s="8"/>
      <c r="XEE46" s="8"/>
      <c r="XEF46" s="8"/>
      <c r="XEG46" s="8"/>
      <c r="XEH46" s="8"/>
      <c r="XEI46" s="8"/>
    </row>
    <row r="47" s="3" customFormat="1" ht="25" customHeight="1" spans="1:16363">
      <c r="A47" s="33" t="s">
        <v>101</v>
      </c>
      <c r="B47" s="34"/>
      <c r="C47" s="35"/>
      <c r="D47" s="49"/>
      <c r="E47" s="50">
        <f>SUM(E48)</f>
        <v>750</v>
      </c>
      <c r="F47" s="50"/>
      <c r="G47" s="3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8"/>
      <c r="XEA47" s="8"/>
      <c r="XEB47" s="8"/>
      <c r="XEC47" s="8"/>
      <c r="XED47" s="8"/>
      <c r="XEE47" s="8"/>
      <c r="XEF47" s="8"/>
      <c r="XEG47" s="8"/>
      <c r="XEH47" s="8"/>
      <c r="XEI47" s="8"/>
    </row>
    <row r="48" s="4" customFormat="1" ht="85" customHeight="1" spans="1:16363">
      <c r="A48" s="31">
        <v>25</v>
      </c>
      <c r="B48" s="31" t="s">
        <v>102</v>
      </c>
      <c r="C48" s="31" t="s">
        <v>103</v>
      </c>
      <c r="D48" s="32" t="s">
        <v>104</v>
      </c>
      <c r="E48" s="31">
        <v>750</v>
      </c>
      <c r="F48" s="31" t="s">
        <v>105</v>
      </c>
      <c r="G48" s="3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8"/>
      <c r="XEA48" s="8"/>
      <c r="XEB48" s="8"/>
      <c r="XEC48" s="8"/>
      <c r="XED48" s="8"/>
      <c r="XEE48" s="8"/>
      <c r="XEF48" s="8"/>
      <c r="XEG48" s="8"/>
      <c r="XEH48" s="8"/>
      <c r="XEI48" s="8"/>
    </row>
    <row r="49" s="3" customFormat="1" ht="25" customHeight="1" spans="1:7">
      <c r="A49" s="33" t="s">
        <v>106</v>
      </c>
      <c r="B49" s="34"/>
      <c r="C49" s="35"/>
      <c r="D49" s="36"/>
      <c r="E49" s="51">
        <f>SUM(E50:E52)</f>
        <v>305</v>
      </c>
      <c r="F49" s="37"/>
      <c r="G49" s="37"/>
    </row>
    <row r="50" s="2" customFormat="1" ht="73" customHeight="1" spans="1:7">
      <c r="A50" s="31">
        <v>26</v>
      </c>
      <c r="B50" s="31" t="s">
        <v>46</v>
      </c>
      <c r="C50" s="31" t="s">
        <v>107</v>
      </c>
      <c r="D50" s="32" t="s">
        <v>108</v>
      </c>
      <c r="E50" s="31">
        <v>95</v>
      </c>
      <c r="F50" s="31" t="s">
        <v>109</v>
      </c>
      <c r="G50" s="31"/>
    </row>
    <row r="51" s="2" customFormat="1" ht="64" customHeight="1" spans="1:16357">
      <c r="A51" s="31">
        <v>27</v>
      </c>
      <c r="B51" s="31" t="s">
        <v>46</v>
      </c>
      <c r="C51" s="39" t="s">
        <v>110</v>
      </c>
      <c r="D51" s="40" t="s">
        <v>111</v>
      </c>
      <c r="E51" s="39">
        <v>100</v>
      </c>
      <c r="F51" s="39" t="s">
        <v>109</v>
      </c>
      <c r="G51" s="31"/>
      <c r="XDZ51" s="8"/>
      <c r="XEA51" s="8"/>
      <c r="XEB51" s="8"/>
      <c r="XEC51" s="8"/>
    </row>
    <row r="52" s="2" customFormat="1" ht="78" customHeight="1" spans="1:16357">
      <c r="A52" s="31">
        <v>28</v>
      </c>
      <c r="B52" s="31" t="s">
        <v>46</v>
      </c>
      <c r="C52" s="39" t="s">
        <v>112</v>
      </c>
      <c r="D52" s="39" t="s">
        <v>113</v>
      </c>
      <c r="E52" s="39">
        <v>110</v>
      </c>
      <c r="F52" s="39" t="s">
        <v>109</v>
      </c>
      <c r="G52" s="31"/>
      <c r="XDZ52" s="8"/>
      <c r="XEA52" s="8"/>
      <c r="XEB52" s="8"/>
      <c r="XEC52" s="8"/>
    </row>
  </sheetData>
  <mergeCells count="28">
    <mergeCell ref="A1:C1"/>
    <mergeCell ref="A2:G2"/>
    <mergeCell ref="A6:C6"/>
    <mergeCell ref="A7:B7"/>
    <mergeCell ref="A10:B10"/>
    <mergeCell ref="A13:B13"/>
    <mergeCell ref="A15:B15"/>
    <mergeCell ref="A17:B17"/>
    <mergeCell ref="A20:C20"/>
    <mergeCell ref="A21:B21"/>
    <mergeCell ref="A23:B23"/>
    <mergeCell ref="A26:B26"/>
    <mergeCell ref="A33:B33"/>
    <mergeCell ref="A35:B35"/>
    <mergeCell ref="A37:B37"/>
    <mergeCell ref="A39:B39"/>
    <mergeCell ref="A41:B41"/>
    <mergeCell ref="A43:B43"/>
    <mergeCell ref="A45:B45"/>
    <mergeCell ref="A47:B47"/>
    <mergeCell ref="A49:B49"/>
    <mergeCell ref="A3:A4"/>
    <mergeCell ref="B3:B4"/>
    <mergeCell ref="C3:C4"/>
    <mergeCell ref="D3:D4"/>
    <mergeCell ref="E3:E4"/>
    <mergeCell ref="F3:F4"/>
    <mergeCell ref="G3:G4"/>
  </mergeCells>
  <pageMargins left="0.550694444444444" right="0.629861111111111" top="0.550694444444444" bottom="0.550694444444444" header="0.511805555555556" footer="0.511805555555556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批复文件 (3.14)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2021-12-13T07:46:00Z</dcterms:created>
  <dcterms:modified xsi:type="dcterms:W3CDTF">2022-11-27T01:19:32Z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50C16328AF5147F3B256D19213C990EC</vt:lpwstr>
  </property>
  <property fmtid="{D5CDD505-2E9C-101B-9397-08002B2CF9AE}" pid="3" name="KSOProductBuildVer">
    <vt:lpwstr>2052-11.1.0.12763</vt:lpwstr>
  </property>
</Properties>
</file>