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definedNames>
    <definedName name="_xlnm._FilterDatabase" localSheetId="0" hidden="1">Sheet1!$A$1:$N$73</definedName>
    <definedName name="_xlnm.Print_Area" localSheetId="0">Sheet1!$A$1:$N$68</definedName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<sst xmlns="http://schemas.openxmlformats.org/spreadsheetml/2006/main" count="462" uniqueCount="318">
  <si>
    <t>叶县2022年项目安排计划完成情况统计表</t>
  </si>
  <si>
    <t>序号</t>
  </si>
  <si>
    <t>项目性质</t>
  </si>
  <si>
    <t>项目
类型</t>
  </si>
  <si>
    <t>项目名称</t>
  </si>
  <si>
    <t>建设内容
(建设任务）</t>
  </si>
  <si>
    <t>补助标准</t>
  </si>
  <si>
    <t>实施地点</t>
  </si>
  <si>
    <t>投入资金规模</t>
  </si>
  <si>
    <t>责任单位</t>
  </si>
  <si>
    <t>绩效目标</t>
  </si>
  <si>
    <t>带贫减贫
机制</t>
  </si>
  <si>
    <t>项目建设进度</t>
  </si>
  <si>
    <t>备注</t>
  </si>
  <si>
    <t>乡镇</t>
  </si>
  <si>
    <t>村</t>
  </si>
  <si>
    <t>合计</t>
  </si>
  <si>
    <t>一、基础设施项目</t>
  </si>
  <si>
    <t>1.乡村振兴局项目</t>
  </si>
  <si>
    <t>基础设施类</t>
  </si>
  <si>
    <t>村内道路</t>
  </si>
  <si>
    <t>叶县2020年脱贫攻坚非贫困村道路建设项目</t>
  </si>
  <si>
    <t>为全县18个乡镇街道266个非贫困村新修建道路563.551公里。</t>
  </si>
  <si>
    <t>保安镇、常村镇、邓李乡、龚店镇、洪庄杨镇、九龙街道、廉村镇、龙泉乡、马庄乡、任店镇、水寨乡、田庄乡、夏李乡、仙台镇、辛店镇、盐都街道、叶邑镇、昆阳街道等18个乡镇街道</t>
  </si>
  <si>
    <t>涉及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266个非贫困村</t>
  </si>
  <si>
    <t>县乡村振兴局</t>
  </si>
  <si>
    <t>该项目可解决18个乡镇266个村，323479人群众出行难问题。</t>
  </si>
  <si>
    <t>该项目可解决18个乡镇266个村，46440名脱贫群众出行难问题。</t>
  </si>
  <si>
    <t>已完工</t>
  </si>
  <si>
    <t>叶县2022年乡村振兴道路建设项目（一期）</t>
  </si>
  <si>
    <t>计划对全县11个乡镇（街道）27个行政村实施重点项目区配套及重点村基础设施道路进行改造提升。计划建设道路39.188千米，排水沟长440米。</t>
  </si>
  <si>
    <t>常村镇、叶邑镇、辛店镇、夏李乡、龚店镇、廉村镇、邓李乡、龙泉乡、仙台镇、九龙街道、洪庄杨镇等11个乡镇</t>
  </si>
  <si>
    <t>涉及常村镇黄湾村、南马庄村、栗林店村、常村村；叶邑镇八里园村、常庄村、沈湾村、邮亭村、连湾村；辛店杨茂吴村、卞沟村、南焦庄村；夏李牛头李村、西杨庄村、滹沱村；龚店镇台刘村、泥河张村；廉村镇马庄村、甘刘村、刘店村；邓李乡碾张村；龙泉乡西慕庄村、牛杜庄村；仙台镇坡魏村；九龙街道典庄村；洪庄杨镇裴昌庙村、河北高村等11个乡镇的27个行政村</t>
  </si>
  <si>
    <t>该项目可解决11个乡镇27个村，37264人群众出行难问题。</t>
  </si>
  <si>
    <t>该项目实施后，可解决2046名脱贫群众出行难问题。</t>
  </si>
  <si>
    <t>2.农业农村局项目</t>
  </si>
  <si>
    <t>人居环境</t>
  </si>
  <si>
    <t>叶县2020年农村人居环境整治项目</t>
  </si>
  <si>
    <t>1.村内道路工程(建设村内道路11593.6平方米）。 2.坑塘治理（清淤11595.59立方米，修建链式护坡7945.48平方米）（含监理费、管理费）</t>
  </si>
  <si>
    <t>水寨乡、邓李乡</t>
  </si>
  <si>
    <t>许庄村、銮场李村、璋环寺村、霍姚村、董刘村、夸子营村</t>
  </si>
  <si>
    <t>县农业农村局</t>
  </si>
  <si>
    <t>该项目实施后，能够有效治理农村坑塘污水随意排放问题，提升改善农村道路基础设施条件，有效改善农村人居环境，惠及群众5911人。</t>
  </si>
  <si>
    <t>该项目实施后，能够有效治理农村坑塘污水随意排放问题，提升改善农村道路基础设施条件，有效改善农村人居环境，惠及脱贫群众533人。</t>
  </si>
  <si>
    <t>3.国有贫困林场项目</t>
  </si>
  <si>
    <t>林区道路</t>
  </si>
  <si>
    <t>叶县2022年国有贫困林场林区生产道路建设项目</t>
  </si>
  <si>
    <t>修建2条总长5200米，宽3.5米，厚18厘米的混凝土道路。其中白石沟至游路沟段2630米（含9处预埋管桥）；常青路口至小观石脑2570米。</t>
  </si>
  <si>
    <t>常村镇</t>
  </si>
  <si>
    <t>刘东华村</t>
  </si>
  <si>
    <t>国有叶县林场</t>
  </si>
  <si>
    <t>项目实施后可覆盖常村镇刘东华行政村，惠及贫困群众450户、贫困人员899人，解决2100人及林区职工出行难的问题，提高了林区生产、防火效力，也为我县森林旅游开发奠定了基础。</t>
  </si>
  <si>
    <t>项目实施后，可解决一个贫困林场和一个行政村2100名群众的出行、生产、防火、务工难的问题。</t>
  </si>
  <si>
    <t>林区配套</t>
  </si>
  <si>
    <t>叶县2022年国有贫困林场生产及吃水用井项目</t>
  </si>
  <si>
    <t>新打机井1眼，下井管直径为325mm的螺旋钢管、井深240米、水塔、水泵等供水配套设施。</t>
  </si>
  <si>
    <t>夏李乡</t>
  </si>
  <si>
    <t>彦岭村</t>
  </si>
  <si>
    <t>项目实施后可覆盖林场南林区500亩林地，惠及林场管护站1处、解决林区职工吃水难的问题，提高了林区生产效力。</t>
  </si>
  <si>
    <t>项目实施后，可解决贫困林场生产及吃水难的问题。</t>
  </si>
  <si>
    <t>4.发改委项目</t>
  </si>
  <si>
    <t>村内
道路</t>
  </si>
  <si>
    <t>叶县2022年以工代赈基础设施建设项目</t>
  </si>
  <si>
    <t>计划一是对东董庄村新建道路1900米，其中长4.5米宽710米，长4米宽450米，长3米宽740米；二是对牛庄村新建长1338米宽4米、长248米宽4.5米道路，新建8米*5米*2跨交通桥一座；三是对郭庄村新建村内北地乡道旁3座桥涵，2座分别长6米，宽4.5米，一座长10米，宽4.5米。</t>
  </si>
  <si>
    <t>仙台镇、田庄乡、夏李乡</t>
  </si>
  <si>
    <t>东董庄村、牛庄村、郭庄村</t>
  </si>
  <si>
    <t>县发改委
仙台镇政府
田庄乡政府
夏李乡政府</t>
  </si>
  <si>
    <t>项目建成后，改善村内基础设施条件，提升群众满意度、幸福感，惠及群众2501人。</t>
  </si>
  <si>
    <t>项目建成后，可解决81名脱贫群众出行难问题。</t>
  </si>
  <si>
    <t>5.民宗局项目</t>
  </si>
  <si>
    <t>叶县2022年少数民族基础设施建设项目</t>
  </si>
  <si>
    <t>1.马庄乡水郭村：下水道1：全长260米，清理淤泥2000立方米，垫底土方1500立方米，内宽1米，两侧24墙，平均高度1.5米，内外粉刷，上盖预制板长1.5米，宽0.5米；桥梁1座长5米宽4米钢筋混凝土；下水道2：全长140米，清理淤泥100立方米，垫底土方500立方米，内宽1米，两侧24墙，平均高度1.5米，内外粉刷，上盖预制板长1.5米，宽0.5米。 2.廉村镇高柳村：桥梁2座长4米，宽5米，钢筋混凝土盖板；下水道长100米，宽1米，深0.5米，垫底，两侧24砖墙，扣1米长预制板；3.龚店镇司赵村:村室西长500米，宽4.5米，厚0.05米柏油路。</t>
  </si>
  <si>
    <t>马庄乡、廉村镇、龚店镇</t>
  </si>
  <si>
    <t>马庄乡水郭村；廉村镇高柳村；龚店镇司赵村</t>
  </si>
  <si>
    <t>县民宗局
马庄乡政府
廉村镇政府
龚店镇政府</t>
  </si>
  <si>
    <t xml:space="preserve">该项目实施后，在改善村内群众日常生产生活条件的同时，解决村内群众出行难问题，惠及群众5336人。 </t>
  </si>
  <si>
    <t>该项目实施后，可有效改善村内人居环境条件，惠及村内脱贫群众434人。</t>
  </si>
  <si>
    <t>6.老促会项目</t>
  </si>
  <si>
    <t>叶县2022年仙台镇韩庄寺村道路建设项目</t>
  </si>
  <si>
    <t>计划新建长200米宽4.5米厚18厘米，长260米宽4米厚18厘米，长78米宽4米厚18厘米混凝土道路。</t>
  </si>
  <si>
    <t>仙台镇</t>
  </si>
  <si>
    <t>韩庄寺村</t>
  </si>
  <si>
    <t>县老促会
仙台镇政府</t>
  </si>
  <si>
    <t xml:space="preserve">该项目实施后，在改善村内群众日常生产生活条件的同时，解决村内群众出行难问题，惠及群众2246人。 </t>
  </si>
  <si>
    <t>该项目实施后，可有效改善村内人居环境条件，惠及村内脱贫群众47人。</t>
  </si>
  <si>
    <t>叶县2022年廉村镇后崔村道路建设项目</t>
  </si>
  <si>
    <t>计划新建道路长500米，宽4米，厚18厘米混凝土道路。</t>
  </si>
  <si>
    <t>廉村镇</t>
  </si>
  <si>
    <t>后崔村</t>
  </si>
  <si>
    <t>县老促会
廉村镇政府</t>
  </si>
  <si>
    <t xml:space="preserve">该项目实施后，在改善村内群众日常生产生活条件的同时，解决村内群众出行难问题，惠及群众1210人。 </t>
  </si>
  <si>
    <t>该项目实施后，可有效改善村内人居环境条件，惠及村内脱贫群众336人。</t>
  </si>
  <si>
    <t>叶县2022年廉村镇牛王庙村道路建设项目</t>
  </si>
  <si>
    <t>计划新建道路共计651米，其中，一是道路长422米，宽4.5米；二是道路长229米，宽4米，均为7厘米厚柏油路面。</t>
  </si>
  <si>
    <t>牛王庙村</t>
  </si>
  <si>
    <t xml:space="preserve">该项目实施后，在改善村内群众日常生产生活条件的同时，解决村内群众出行难问题，惠及群众846人。 </t>
  </si>
  <si>
    <t>该项目实施后，可有效改善村内人居环境条件，惠及村内脱贫群众168人。</t>
  </si>
  <si>
    <t>叶县2022年常村镇刘东华村道路建设项目</t>
  </si>
  <si>
    <t>计划新建道路共计1566米。其中，一是道路长1180米，宽4米，厚18厘米；二是道路长386米，宽4.5米，厚18厘米。</t>
  </si>
  <si>
    <t>县老促会
常村镇政府</t>
  </si>
  <si>
    <t xml:space="preserve">该项目实施后，在改善村内群众日常生产生活条件的同时，解决村内群众出行难问题，惠及群众2044人。 </t>
  </si>
  <si>
    <t>该项目实施后，可有效改善村内人居环境条件，惠及村内脱贫群众809人。</t>
  </si>
  <si>
    <t>7.田庄乡项目</t>
  </si>
  <si>
    <t>叶县2022年田庄乡邵奉店村道路建设项目</t>
  </si>
  <si>
    <t>计划建设：1、新建混凝土道路长6379米宽3米，长714米宽3.5米，长2129米宽4米，长2208米宽4.5米，厚度均为18厘米；2、加宽混凝土路面长287米宽2米，厚度18厘米。</t>
  </si>
  <si>
    <t>田庄乡</t>
  </si>
  <si>
    <t>邵奉店村</t>
  </si>
  <si>
    <t>田庄乡政府</t>
  </si>
  <si>
    <t>该项目实施后，可极大提升村人居环境现状，改善群众日常生产生活条件，惠及群众2169人。</t>
  </si>
  <si>
    <t>该项目实施后，可极大提升村人居环境现状，改善群众日常生产生活条件，惠及脱贫群众39人。</t>
  </si>
  <si>
    <t>二、产业发展项目</t>
  </si>
  <si>
    <t>1.发改委项目</t>
  </si>
  <si>
    <t>产业发展类</t>
  </si>
  <si>
    <t>食品加工</t>
  </si>
  <si>
    <t>叶县2022年金创富硒小麦产业园区厂房扩建项目</t>
  </si>
  <si>
    <t>为一期厂房扩建面积6262平方米及其他相关配套设施。</t>
  </si>
  <si>
    <t>马庄乡</t>
  </si>
  <si>
    <t>马庄村</t>
  </si>
  <si>
    <t>县发改委
发投公司</t>
  </si>
  <si>
    <t>该项目实施后，产权归县政府所有，年收益按照财政投入资金综合收益5%收缴，可增加全县123个脱贫村村集体经济收入，同时引导鼓励贫困群众通过调整种植结构增大土地种植效益，惠及群众165739人。</t>
  </si>
  <si>
    <t>该项目实施后，可惠及全县123个脱贫村，脱贫群众50987人。</t>
  </si>
  <si>
    <t>种植结构
调整</t>
  </si>
  <si>
    <t>叶县2022年农业种植结构调整引导扶持项目</t>
  </si>
  <si>
    <t>计划实施农业结构调整，重点扶持范围为优质小麦、优质蔬菜、食用菌和中草药等鼓励群众通过种植结构调整，增加土地种植收益。</t>
  </si>
  <si>
    <t>200元—300元/亩</t>
  </si>
  <si>
    <t>保安镇、常村镇、邓李乡、龚店镇、洪庄杨镇、廉村镇、龙泉乡、任店镇、水寨乡、田庄乡、夏李乡、仙台镇、辛店镇、叶邑镇</t>
  </si>
  <si>
    <t>保安镇白庙村、保安镇保安二村村、保安镇菜屯村、保安镇二村村、保安镇冯庵村、保安镇花阳村、保安镇李湾村、保安镇柳庄村、保安镇罗冲村、保安镇吕楼村、保安镇庙岗村、保安镇前古城村、保安镇三村村、保安镇魏岗铺村、保安镇文寨村、保安镇夏园村、保安镇一村村、常村镇常村村、常村镇孤山村、常村镇李九思村、常村镇栗林店村、常村镇尹湾村、邓李乡邓李村、邓李乡丁杨村、邓李乡后邓村、邓李乡庙李村、龚店镇蒋庄村、龚店镇十里铺村、洪庄杨镇王湾村、廉村镇东张庄村、廉村镇甘刘村、廉村镇谷店东村、廉村镇谷店西村、廉村镇后崔村、廉村镇廉村、廉村镇廉村村、廉村镇刘宋庄村、廉村镇路庄村、廉村镇穆寨村、廉村镇南吕庄村、廉村镇南齐庄庄村、廉村镇牛王庙村、廉村镇齐邵庄村、廉村镇齐贤王村、廉村镇齐肖马村、廉村镇前崔村、廉村镇乔庄村、廉村镇桥陈村、廉村镇庆庄村、廉村镇沙渡口村、廉村镇申王村、廉村镇汪庄村、廉村镇王店村、廉村镇王三村寨村、廉村镇王三寨村、廉村镇阎庄村、廉村镇姚王村、廉村镇纸陈村、龙泉乡草厂街村、龙泉乡大何庄村、龙泉乡大来庄村、龙泉乡胡营村、龙泉乡娄樊村、龙泉乡莫庄村、龙泉乡慕庄村、龙泉乡齐庄村、龙泉乡权印村、龙泉乡全集村、龙泉乡小河郭村、龙泉乡小河王村、任店镇辉岭营西村、任店镇柳疙瘩营村、水寨乡太康寨村、田庄乡东李村、田庄乡黄营村、田庄乡康台村、田庄乡牛庄村、夏李乡曹王村、夏李乡前董村、夏李乡下马村、夏李乡岳楼村、仙台镇大李庄村村、仙台镇大孙庄村、仙台镇东北拐村、仙台镇阁老吴村、仙台镇火山铺村、仙台镇老程庄村、仙台镇老樊寨村、仙台镇娄庄村、仙台镇孟王村、仙台镇吴哲庄村、仙台镇西马庄村、仙台镇辛堂村、辛店镇汴沟村、辛店镇常楼村、辛店镇程庄村、辛店镇大竹园村、辛店镇东柳庄村、辛店镇蒋庄村、辛店镇西徐庄村、辛店镇新丁庄村、辛店镇新蒋庄村、辛店镇新杨庄村、辛店镇张寺滩村、叶邑镇北村村、叶邑镇北水城村、叶邑镇常庄村、叶邑镇东刘庄村、叶邑镇东止张村、叶邑镇高道士村、叶邑镇老鸦张村、叶邑镇梅湾村、叶邑镇孟庄村、叶邑镇南村村、叶邑镇南大王庄村、叶邑镇南水城村、叶邑镇沈湾村、叶邑镇双庄村、叶邑镇水郭庄村、叶邑镇万渡口村、叶邑镇小竹园村、叶邑镇辛庄村、叶邑镇邮亭村、叶邑镇赵庄村、</t>
  </si>
  <si>
    <t>为全县实施种植结构调整，项目实施后可有效引导鼓励村内群众，通过多元化种植，增加土地种植效益，拓宽增收渠道。惠及群众67815人。</t>
  </si>
  <si>
    <t>为全县实施种植结构调整，项目实施后可有效引导鼓励村内群众，通过多元化种植，增加土地种植效益，拓宽增收渠道。惠及脱贫群众9825人。</t>
  </si>
  <si>
    <t>产业发展</t>
  </si>
  <si>
    <t>叶县2022年小麦提质增效保丰收病虫害防控项目</t>
  </si>
  <si>
    <t>计划在全县12个乡镇办事处的40.28万亩小麦田实施，针对小麦产量影响较大的重大病虫害，通过政府采购方式，统一购买高效杀菌剂（主要防控小麦条锈病、赤霉病）、杀虫剂（主要防治小麦蚜虫），由乡村干部向小麦种植户发放，并宣传发动、组织动员农户及时防治。</t>
  </si>
  <si>
    <t>16.3元/亩</t>
  </si>
  <si>
    <t>昆阳街道、水寨乡、廉村镇、辛店镇、马庄乡、龙泉乡、邓李乡、仙台镇、洪庄杨镇、田庄乡、任店镇、龚店镇</t>
  </si>
  <si>
    <t>沟王村、陈庄村、潘寨村、南大桥村、堰口村、三里湾村、大王庄村、聂楼村、疙垱店村、李寨村、水寨村、留候店村、前白观村、老街村、伍刘村、蒋李村、霍姚村、前白观村、姚王村、葛刘村、任庄村、王丰贞村、王店村、前崔村、东张庄村、大刘庄村、后崔村、牛王庙村、乔庄村、齐贤王村、水郭村、沙渡口村、王博儒村、老段庄村、桥陈村、二郎庙村、袁庄村、南齐庄村、南余庄村、邵庄村、庆庄村、肖  马村、申  王村、赫杨村、台李村、台杨村、穆寨村、田寨村、杨茂吴村、雷草洼村、南焦庄村、常楼村、桐树庄村、张寺滩村、中邢村、岗王村、岗底村、丁庄村、龚庄村、大徐村、西徐庄村、铁佛寺村、常派庄村、大竹园村、郭岗村、杨庄寨村、新蒋庄村、市园村、南房庄村、大木厂村、王文成村、新杨庄村、南王庄村、马庄村、李庄村、雷庄村、水郭村、大陈庄村、张庄村、习楼村、小河赵村、叶县伟昌
种植专业合作
社、叶县创瑞种植专业合作社、叶县丽丰农业种植专业合作社、叶县文尚种植专业合作社、叶县佳诚农业种植专业合作社、金秋家庭农场、绿泉农业发展有限公司、叶县卫平农业种植专业合作社、科园农业种植家庭农场、叶县延高农业种植专业合作社、邓李村、丁杨村、康营村、郝庄村、魏庄村、魏王村、张高村、庙李村、后炉村、泥车村、许庄村、妆头村、璋环寺村、尚闫村、銮场李村、董平村、雷辛庄村、军张村、中彭村、东北拐村、娄庄村、西董庄村、司庄村、大李庄村、吴庄村、西北拐村、崔王村、杨庄村、刁庄村、丰王村、吴哲庄村、王吉庄村、西南拐村、西马庄村、孟王村、布杨村、老范寨村、韩庄寺村、草寺杨村、东南拐村、小辛村、耙张村、邱庄村、扁担李村、王老君村、老程庄村、阁老吴村、火山铺村、辛堂村、前王村、西寨村、大孙庄村、潘庄村、南庞庄村、东寨村、裴昌村、王庄村、姜渡口村、炼石店村、张徐村、蒋湾村、洛南村、洛北村、翟杨村、曹李村、观上村、叶县龙平农业种
植专业合作社、叶县益康农业种
植专业合作社、叶县建来农业种
植专业合作社、叶县占红草莓农
业种植专业合作
社、叶县润安种植专
业合作社、种植大户
杨红克、种植大户
张红超、康台村、金岗李村、孙楼庄村、梁寨村、英李村、柏树李村、张林庄村、尤潦村、大张村、半坡常村、岗马村、刘口村、宋营村、刘岭村、尚武营村、郭营村、灰河营村、汪营村、双河营村、寺东村、任一村、月庄村、竺李店村、燕庄村、柳营村、梓硕合作社、呱呱家庭农场、武延合作社、获丰合作社、汉城开发公司、贾孩合作社、群发合作社、昊博合作社、汝坟店村、十里铺村、蒋庄村、龚西村、司赵村、支刘村、姜庄村、余营村、王营村、泥河张村、余王村、金庄村、</t>
  </si>
  <si>
    <t>该项目实施后，将阻止小麦条锈病、赤霉病、蚜虫等病虫害的大面积流行发生发展，为我县粮食生产提供了安全保障，同时提高了小麦的品质，增加了农民的效益。</t>
  </si>
  <si>
    <t>该项目实施后，可惠及脱贫人口83802人。</t>
  </si>
  <si>
    <t>叶县2022年纳米铁微肥玉米增收项目</t>
  </si>
  <si>
    <t>计划在仙台镇实施4000亩玉米增产增收示范区，通过运用飞机喷施纳米铁微肥、技术指导等方式，达到示范区玉米增产增收目标。</t>
  </si>
  <si>
    <t>120元/亩</t>
  </si>
  <si>
    <t>涉及西马庄、吴哲庄、大李庄等行政村</t>
  </si>
  <si>
    <t>该项目实施后，可达到玉米亩产增收标准，确保粮食产量安全，增加土地种植收益，惠及群众7319人。</t>
  </si>
  <si>
    <t>该项目实施后，可达到玉米亩产增收标准，确保粮食产量安全，增加土地种植收益，惠及脱贫群众125人。</t>
  </si>
  <si>
    <t>3.组织部项目</t>
  </si>
  <si>
    <t>叶县2022年市派第一书记项目</t>
  </si>
  <si>
    <t>计划对全县38个市派第一书记派驻行政村，实施第一书记专项产业发展项目。在确保发展壮大村集体经济的同时，通过项目发展带动群众就近务工、畜牧养殖、调整种植结构拓宽群众增收渠道。</t>
  </si>
  <si>
    <t>20万元/村</t>
  </si>
  <si>
    <t>保安镇、常村镇、邓李乡、廉村镇、龙泉乡、水寨乡、田庄乡、夏李乡、仙台镇、辛店镇、叶邑镇等11个乡镇街道</t>
  </si>
  <si>
    <t>保安镇庙岗村、李吴庄村、夏园村；常村镇下马庄村、府君庙村、葛河村、文集村、栗林店村；邓李乡妆头村、庙李村；龚店镇姜庄村；廉村镇高柳村、后王村、沙渡口；龙泉乡曹庄村；水寨乡灰河郭村、东屈庄村、蔡寺村、太康村；田庄乡千兵营村、岗马村、西孙庄；夏李乡侯庄村、彦岭村、许岭村、苗庄村、岳楼村；仙台镇阁老吴村、北庞庄村、老樊寨村、李庄村；辛店镇西徐庄村、油坊李村、铁佛寺村；叶邑镇杜庄村、大乔村、大王庄村、老鸦张村。</t>
  </si>
  <si>
    <t>县组织部</t>
  </si>
  <si>
    <t>项目实施后，不仅可发展壮大村集体经济，保证年收益不低于财政投资5%，所形成的资产归村集体所有。同时，可引导鼓励群众通过种植结构调整、畜牧养殖、就近务工等形式拓宽群众增收渠道，惠及群众46244人。</t>
  </si>
  <si>
    <t>项目实施后，在发展壮大村集体经济的同时，可引导鼓励群众通过种植结构调整、畜牧养殖、就近务工等形式拓宽群众增收渠道，惠及脱贫群众5981人。</t>
  </si>
  <si>
    <t>叶县2022年市派第一书记工作开展帮扶经费</t>
  </si>
  <si>
    <t>计划对全县2021年市派驻村第一书记38人，用于驻村帮扶工作开展专项工作经费。</t>
  </si>
  <si>
    <t>2万元/村</t>
  </si>
  <si>
    <t>项目实施后，助推发展村集体经济，惠及群众46244人。</t>
  </si>
  <si>
    <t>项目实施后，助推发展村集体经济惠及脱贫群众5981人。</t>
  </si>
  <si>
    <t>特色种植</t>
  </si>
  <si>
    <t>叶县2022年洪庄杨镇小庄村村集体经济日光温室大棚项目</t>
  </si>
  <si>
    <t>建设土墙体日光温室大棚（21.5米*150米）1个。</t>
  </si>
  <si>
    <t>50万元/村</t>
  </si>
  <si>
    <t>洪庄杨镇</t>
  </si>
  <si>
    <t>小庄村</t>
  </si>
  <si>
    <t>县组织部
洪庄杨镇政府</t>
  </si>
  <si>
    <t>项目实施后，可按照财政投入资金年收益不低于5%获取村集体经济收益，用于发展壮大村集体经济。同时，通过带动群众就近务工，调整种植结构，拓宽增收渠道，惠及群众1168人。</t>
  </si>
  <si>
    <t>项目实施后，可吸纳本村脱贫群众就近务工，引导脱贫群众通过种植结构调整，拓宽增收渠道。惠及脱贫群众18人。</t>
  </si>
  <si>
    <t>叶县2022年洪庄杨镇麦刘村集体经济日光温室大棚项目</t>
  </si>
  <si>
    <t>项目实施后，可按照财政投入资金年收益不低于5%获取村集体经济收益，用于发展壮大村集体经济。同时，通过带动群众就近务工，调整种植结构，拓宽增收渠道，惠及群众1012人。</t>
  </si>
  <si>
    <t>项目实施后，可吸纳本村脱贫群众就近务工，引导脱贫群众通过种植结构调整，拓宽增收渠道。惠及脱贫群众19人。</t>
  </si>
  <si>
    <t>乡村旅游</t>
  </si>
  <si>
    <t>叶县2022年辛店镇村集体经济农家院联村共建项目</t>
  </si>
  <si>
    <t>依托于辛店镇位置优势突出，水资源丰富，生态环境较好的优势，在程庄村集中建设民宿96平，室外排水等工程。</t>
  </si>
  <si>
    <t>辛店镇</t>
  </si>
  <si>
    <t>程庄村</t>
  </si>
  <si>
    <t>县组织部
辛店镇政府</t>
  </si>
  <si>
    <t>项目实施后，可按照财政投入资金年收益不低于5%获取村集体经济收益，用于发展壮大村集体经济。同时，通过带动群众就近务工，拓宽增收渠道，惠及群众2341人。</t>
  </si>
  <si>
    <t>项目实施后，可吸纳本村脱贫群众就近务工，引导脱贫群众，拓宽增收渠道。惠及脱贫群众25人。</t>
  </si>
  <si>
    <t>叶县2022年叶邑镇村集体经济南大王庄村菌棒生产加工厂建设项目</t>
  </si>
  <si>
    <t>新建一座钢结构厂房，长28.2米、宽14.2米，占地410.36平方米。</t>
  </si>
  <si>
    <t>叶邑镇</t>
  </si>
  <si>
    <t>南大王庄村</t>
  </si>
  <si>
    <t>县组织部
叶邑镇政府</t>
  </si>
  <si>
    <t>项目实施后，可按照财政投入资金年收益不低于5%获取村集体经济收益，用于发展壮大村集体经济。同时，通过带动群众就近务工，调整种植结构，拓宽增收渠道，惠及群众1297人。</t>
  </si>
  <si>
    <t>项目实施后，可吸纳本村脱贫群众就近务工，引导脱贫群众通过种植结构调整，拓宽增收渠道。惠及脱贫群众14人。</t>
  </si>
  <si>
    <t>叶县2022年任店镇村集体经济刘岭村蔬菜大棚区建设项目</t>
  </si>
  <si>
    <t>计划建设8座蔬菜大棚，尺寸为60米*10米，灌溉设施(含机井一眼)、15t水塔一座、场院及储物间。</t>
  </si>
  <si>
    <t>任店镇</t>
  </si>
  <si>
    <t>刘岭村</t>
  </si>
  <si>
    <t>县组织部
任店镇政府</t>
  </si>
  <si>
    <t>项目实施后，可按照财政投入资金年收益不低于5%获取村集体经济收益，用于发展壮大村集体经济。同时，通过带动群众就近务工，调整种植结构，拓宽增收渠道，惠及群众1036人。</t>
  </si>
  <si>
    <t>项目实施后，可吸纳本村脱贫群众就近务工，引导脱贫群众通过种植结构调整，拓宽增收渠道。惠及脱贫群众8人。</t>
  </si>
  <si>
    <t>叶县2022年任店镇村集体经济双河营村金耳菌种植建设项目</t>
  </si>
  <si>
    <t>计划建设:500KVA变压器设备一台、降温水帘6台、菌架500个、无塔供水设备2台、大3p空调4台、工业用加湿器、电缆线120m等。</t>
  </si>
  <si>
    <t>双河营村</t>
  </si>
  <si>
    <t>项目实施后，可按照财政投入资金年收益不低于5%获取村集体经济收益，用于发展壮大村集体经济。同时，通过带动群众就近务工，调整种植结构，拓宽增收渠道，惠及群众1621人。</t>
  </si>
  <si>
    <t>项目实施后，可吸纳本村脱贫群众就近务工，引导脱贫群众通过种植结构调整，拓宽增收渠道。惠及脱贫群众17人。</t>
  </si>
  <si>
    <t>4、科技局项目</t>
  </si>
  <si>
    <t>产业帮扶</t>
  </si>
  <si>
    <t>叶县2022年创业致富带头人培训经费</t>
  </si>
  <si>
    <t>计划在全县选取100名以上创业致富带头人，进行专项培训，每人标准1000元。</t>
  </si>
  <si>
    <t>1000元/人</t>
  </si>
  <si>
    <t>保安镇、叶邑镇、辛店镇、常村镇、廉村镇、仙台镇、夏李乡、龙泉乡、邓李乡、田庄乡、水寨乡</t>
  </si>
  <si>
    <t>邓李乡庙李村、常村镇刘庄村、仙台镇孟王村、辛店镇大竹园村、廉村前崔村、仙台镇老樊寨、龙泉乡大河庄村、龙泉乡彭庄村、仙台镇阁老吴村、保安镇罗冲村、辛店镇雷草洼村、仙台镇王吉庄、廉村镇王三寨、水寨乡桃奉村、水寨乡南坡王村、方城县拐河镇徐沟村、辛店镇南王庄、廉村镇韩庄、保安镇古城府、廉村镇申王村、夏李乡油坊头村、仙台镇南庞庄村、廉村镇王店村、水寨乡杜楼村、辛店镇油坊李村、廉村镇牛王庙村、龙泉乡曹庄、保安镇吕楼村、保安镇牛庵村、保安镇花山吴村、廉村镇甘刘村、水寨乡余寨村、廉村镇谷西村、廉村镇谷东村、夏李乡彦岭村、辛店乡焦庄南召组、常村乡养丰沟村、辛店乡赵沟村、保安镇夏园村、水寨乡徐王村、龙泉乡大湾张村、廉村镇乔庄村、保安镇庙岗村、保安镇余康村、辛店乡大木厂村、常村乡金沟村、夏李乡葛庄焦村、辛店镇东柳庄、水寨乡老街村、常村镇下马庄、邓李乡杜杨村、廉村镇高柳村、仙台镇北老庄、夏李乡郭庄、田庄乡武楼村、辛店镇刘文祥村、常村镇月台村、夏李乡许岭村、常村乡月台村、夏李乡杨庄村、夏李乡苗庄村、常村镇西刘庄村、保安镇李吴庄、常村乡杨林庄、水寨乡黄庄村、保安镇官庄村赵庄、保安镇东官庄村、保安镇杨令庄、叶邑镇樊庄村、保安镇余庄、夏李乡张庄村、叶邑镇思城村丁庄、叶邑镇西王庄华庄村、叶邑镇朱岗村、叶邑镇大乔村、常村镇府君庙村、</t>
  </si>
  <si>
    <t>县科技局</t>
  </si>
  <si>
    <t>项目实施后，可发展壮大村集体经济，高效带动村集体经济收益，惠及群众14417人。</t>
  </si>
  <si>
    <t>项目实施后，可发展壮大村集体经济，有效带动村集体经济收益，惠及群众150人。</t>
  </si>
  <si>
    <t>5、金融局项目</t>
  </si>
  <si>
    <t>小额贴息</t>
  </si>
  <si>
    <t>叶县2022年小额贷款贴息项目</t>
  </si>
  <si>
    <t>对全县脱贫人口小额贷款进行贴息。</t>
  </si>
  <si>
    <t>5万元/人</t>
  </si>
  <si>
    <t>保安镇白庙村、保安二村、保安三村、保安一村、暴沟村、菜屯村、陈岗村、大辛庄村、东官庄村、冯庵村、花山吴村、花阳村、李湾村、李吴庄村、柳庄村、罗冲村、吕楼村、庙岗村、南寨河村、牛庵村、前古城村、魏岗铺村、文寨村、夏园村、小杨庄村、辛庄村、杨令庄村、杨四庄村、余康村、寨王村；常村镇艾小庄村、柴巴村、常村、大娄庄村、大毛庄村、府君庙村、葛河村、孤古岭村、孤山村、和平岭村、黄湾村、金沟村、金龙嘴村、李家庄村、李九思村、栗林店村、刘东华村、罗圈湾村、马顶山村、毛洞村、南马庄村、暖泉村、石院墙村、瓦房庄村、文集村、文庄村、五间房村、西刘庄村、西柳树王村、下马庄村、响堂村、杨林庄村、养凤沟村、尹湾村、月台村、赵岭村、中马村；邓李乡北碾张村、大魏庄村、邓李村、丁杨村、东徐庄村、董平村、杜谢村、杜杨村、构树王村、郝庄村、何马村、后邓村、后炉村、后彭村、军张村、康营村、雷辛庄村、銮场李村、吕庄村、马湾村、庙李村、庙王村、泥车村、尚闫村、孙寨村、湾李村、魏王村、许庄村、张高村、璋环寺村、中彭村、妆头村；龚店镇边庄村、耿湾村、龚东二村、龚东一村、龚西村、贺渡口村、后棠村、姜庄村、蒋庄村、金庄村、楼马村、泥河张村、前棠村、汝坟店村、十里铺村、史堂村、水牛杜村、司赵庄村、苏科村、台刘村、王营村、小辛庄村、叶寨村、余王村、余营村、支刘村；洪庄杨镇白庄村、曹李村、观上村、河北高村、洪庄杨东村、洪庄杨西村、贾庄村、姜渡口村、蒋湾村、焦李庄村、炼石店村、洛岗北村、洛岗南村、麦刘村、裴昌庙村、石王村、唐马村、王湾村、王庄村、小庄村、翟杨村、湛河董村、张集村、张徐村；九龙街道北关社区、大林头北村、大林头南村、堤郑村、典庄村、韩奉村、孟奉店北村、孟奉店南村、秦赵村、邱寨社区、西北杨庄村、西菜园社区、西李庄社区、张圪垱村；昆阳街道陈庄村、大王庄村、圪垱店村、沟王村、聂楼村、潘寨村、三里湾村、堰口村；廉村镇大刘庄村、东马庄村、东张庄村、二郎庙村、坟台徐村、甘刘村、高柳村、葛刘村、沟孙村、谷店东村、谷店西村、韩桥村、韩庄村、赫扬村、后崔村、后王村、黄谷李村、老段庄村、老龚庄村、廉村、刘店村、刘宋庄村、路庄村、穆寨村、南吕庄村、南齐庄村、南余庄村、牛王庙村、齐贤王村、前崔村、乔庄村、桥陈村、庆庄村、任庄村、沙渡口村、邵庄村、申王村、水郭村、台李村、台杨村、瓦赵村、湾张村、汪庄村、王博儒村、王店村、王丰贞村、王三寨村、肖马村、新顾村、闫庄村、姚王村、袁庄村、纸陈村；龙泉乡白浩庄村、半节楼村、北大营村、草厂街村、大何庄村、大来庄村、大湾张村、单营村、郭吕庄村、胡营村、贾庄村、雷岗村、李明己村、龙泉村、娄凡村、莫庄村、慕庄村、南曹庄村、南大营村、碾张村、牛杜庄村、彭庄村、齐庄村、权印村、全集村、沈庄村、铁张村、王楼村、武庄村、小河郭村、小河王村、谢营村、辛善庄村、赵庄村、冢张村；马庄乡大陈庄村、雷庄村、李庄村、马庄村、水郭村、习楼村、小河赵村、张庄村；任店镇大营村、高营村、古路湾村、郭营村、后营村、胡庄村、灰河营村、辉东村、辉西村、克庄村、刘口村、刘岭村、柳营村、毛庄村、平李庄村、前营村、秋河村、屈庄村、任店二村、任店三村、任店四村、任店一村、尚武营村、史营村、双河营村、寺东村、寺西村、宋营村、瓦店村、汪营村、新营村、燕庄村、月庄村、岳庵村、中旗营村、竺李庄村；水寨乡蔡寺村、丁华村、东盆王村、东屈庄村、董刘村、杜楼村、高庄村、孤佛寺李庄村、关庙沟村、关庙李村、河北赵庄村、后白观村、黄庄村、灰河郭庄村、霍姚村、蒋李村、军王村、夸子营村、老街村、留侯店村、南坡王村、前白观村、水寨村、太康村、桃丰宋村、桃奉村、天边徐村、伍刘村、小庄王村、徐王村、余寨村、张侯庄村、只吴村；田庄乡柏树李村、半坡常村、大张村、道庄村、东李村、东杨庄村、岗马村、后党村、后李村、黄营村、金岗李村、康台村、粱寨村、牛庄村、千兵营村、前党村、三官庙村、邵奉店村、邵奉街村、宋庄村、孙娄庄村、田庄村、武楼村、西孙庄村、英李村、尤潦村、张林庄村、张申庄村；夏李乡北张庄村、曹王村、坟沟村、大杨庄村、丁庄村、董湖村、岗马村、葛庄村、郭庄村、侯庄村、滹沱村、姜园村、雷草湾村、苗庄村、牛头李村、前董村、十二里村、孙庵村、西田庄村、下马村、夏北村、夏南村、先庄村、向阳村、小官庄村、小河郭村、小集村、许岭村、彦岭村、油坊头村、岳楼村；仙台镇北庞庄村、扁担李村、布杨村、草寺杨村、崔王村、大贾庄村、大李庄村、大耙张村、大孙庄村、刁庄村、东北拐村、东董庄村、东南拐村、东寨村、董寨村、董庄村、丰王村、阁老吴村、韩庄寺村、后司村、黄李村、火山铺村、贾刘村、老程庄村、老樊寨村、刘建庄村、柳树王村、娄庄村、楼刘村、罗庄村、毛张村、孟王村、南庞庄村、潘庄村、坡魏村、前王村、邱庄村、王吉庄村、王老君村、吴哲庄村、吴庄村、西北拐村、西马庄村、西南拐村、西寨村、小辛村、辛楼村、辛堂村、盐店东村、盐西村、杨庄村；辛店镇卞沟村、常楼村、常派庄村、程庄村、大木厂村、大徐村、大竹园村、东白庄村、东房庄村、东柳庄村、岗底村、岗王村、龚庄村、郭岗村、雷草洼村、李寨村、刘文祥村、南房庄村、南焦庄村、南王庄村、柿园村、遂庄村、田寨村、铁佛寺村、桐树庄村、王文成村、西徐庄村、辛店村、新丁庄村、新蒋庄村、新杨庄村、杨八缸村、杨茂吴村、杨庄寨村、油房李村、张寺滩村、赵沟村、赵寨村、中邢村；盐都街道曹庄社区、草厂庾村、程寨社区、东卫庄社区、沟李社区、胡村、李村、刘庄社区、孙湾村、问村、徐庄社区、余庄村、张庄村、郑庄社区；叶邑镇安庄村、八里园村、北村、北水城村、蔡庄村、常庄村、大乔村、倒马沟村、东刘庄村、东毛庄村、东止张村、杜庄村、段庄村、樊庄村、高道士村、金湾村、兰庄村、老鸦张村、李公甫村、连湾村、梅湾村、孟庄村、南村、南大陈庄村、南大王庄村、南水城村、沈湾村、收金店村、双庄村、水郭庄村、思城村、宋寨村、同心寨村、万渡口村、吴圪垱村、西王庄村、夏庄村、小竹园村、辛庄村、邮亭村、赵庄村、中村、朱岗村等542个行政村</t>
  </si>
  <si>
    <t>县金融工作局</t>
  </si>
  <si>
    <t>为全县脱贫人口小额贷款进行贴息，鼓励群众发展产业拓展增收渠道。</t>
  </si>
  <si>
    <t>该项目实施后可惠及脱贫群众4800户，14400人。</t>
  </si>
  <si>
    <t xml:space="preserve"> </t>
  </si>
  <si>
    <t>6、辛店镇项目</t>
  </si>
  <si>
    <t>叶县2022年辛店镇3000亩烟叶生产配套设施项目</t>
  </si>
  <si>
    <t>计划新建烟炕50座（西徐庄40座、新杨庄10座），烟叶分拣棚3座（西徐庄、新杨庄、新蒋庄各一座）及1300亩烟田间道路平整，新打烟田灌溉机井4眼，深100米配备水泵水管配套设施，50座烟炕供电配套设施。</t>
  </si>
  <si>
    <t>西徐庄村、新杨庄村、新蒋庄村</t>
  </si>
  <si>
    <t>辛店镇政府</t>
  </si>
  <si>
    <t>项目实施后，产权归项目村所有，按照财政投资金额5%，作为村集体经济年收益。可有效解决本乡镇烟叶种植灌溉及烘炕不足问题，同时，增加村集体收入。引导村内群众通过种植结构调整，拓宽增收渠道，惠及群众3333人。</t>
  </si>
  <si>
    <t>该项目实施后，可有效带动全村38户145名脱贫群众通过种植结构调整，拓宽增收渠道，惠及脱贫群众1015人。</t>
  </si>
  <si>
    <t>7、邓李乡项目</t>
  </si>
  <si>
    <t>叶县2022年邓李乡魏王村花生种植（二期）项目</t>
  </si>
  <si>
    <t>新建标准化厂房1200平方，购置益加益榨油设备1套。</t>
  </si>
  <si>
    <t>邓李乡</t>
  </si>
  <si>
    <t>魏王村</t>
  </si>
  <si>
    <t>邓李乡政府</t>
  </si>
  <si>
    <t>项目实施后，产权归项目村所有，按照财政投资金额5%，作为村集体经济年收益。发展壮大村集体经济的同时，可引导鼓励群众通过就近务工等形式拓宽群众增收渠道，惠及群众1181人。</t>
  </si>
  <si>
    <t>项目实施后，在发展壮大村集体经济的同时，可引导鼓励群众通过就近务工等形式拓宽群众增收渠道，惠及脱贫群众10户25人。</t>
  </si>
  <si>
    <t>8、九龙街道项目</t>
  </si>
  <si>
    <t>叶县2022年九龙街道大林头南村村集体经济特色种植大棚项目</t>
  </si>
  <si>
    <t>建设特色蔬菜种植大棚13个，每个大棚长50米、宽12米，高3.9米，配套相应水电设施，占地14亩。</t>
  </si>
  <si>
    <t>九龙街道</t>
  </si>
  <si>
    <t>大林头南村</t>
  </si>
  <si>
    <t>九龙街道办事处</t>
  </si>
  <si>
    <t>项目实施后，产权归项目村所有，按照财政投资金额5%，作为村集体经济年收益。增加村集体经济收入，收益用于开发公益性岗位、提升人居环境等方面，进一步带动脱贫群众和低收入群体持续增收，群众对巩固脱贫攻坚成果同乡村振兴有效衔接工作的认可度、满意度不断提高，惠及群众1923人。</t>
  </si>
  <si>
    <t>本村脱贫群众和监测对象18户40人可通过参与村集体经济产业就近务工或分红实现增收。</t>
  </si>
  <si>
    <t>叶县2022年九龙街道典庄村村集体经济草莓大棚项目</t>
  </si>
  <si>
    <t>新建特色草莓种植大棚13个，每个大棚长80米、宽8米，高4米，配套相应农机、水电设施，占地15亩。</t>
  </si>
  <si>
    <t>典庄村</t>
  </si>
  <si>
    <t>项目实施后，产权归项目村所有，按照财政投资金额5%，作为村集体经济年收益。增加村集体经济收入，收益用于开发公益性岗位、提升人居环境等方面，进一步带动脱贫群众和低收入群体持续增收，惠及群众1830人。</t>
  </si>
  <si>
    <t>本村脱贫群众和监测对象26户64人可通过参与村集体经济产业就近务工或分红实现增收。</t>
  </si>
  <si>
    <t>叶县2022年九龙街道大林头北村特色种植大棚建设项目</t>
  </si>
  <si>
    <t>大棚1座，长60米、宽60米、高4.4米及配套设施，购置东方红140拖拉机一辆。</t>
  </si>
  <si>
    <t>大林头北村</t>
  </si>
  <si>
    <t>项目实施后，产权归项目村所有，按照财政投资金额5%，作为村集体经济年收益。不仅可发展壮大村集体经济，同时，通过带动群众就近务工，调整种植结构，拓宽增收渠道，惠及群众1942人。</t>
  </si>
  <si>
    <t>项目实施后，可以带动本村监测户3户5人及附近困难群众实现就近务工。</t>
  </si>
  <si>
    <t>9、昆阳街道项目</t>
  </si>
  <si>
    <t>叶县2022年昆阳街道三里湾村蔬菜瓜果特色种植项目</t>
  </si>
  <si>
    <t>新建蔬菜瓜果特色种植避雨棚35座，长105米，宽2.8米、肩高1.9米、 脊高2.6米。</t>
  </si>
  <si>
    <t>昆阳街道</t>
  </si>
  <si>
    <t>三里湾村</t>
  </si>
  <si>
    <t>昆阳街道办事处</t>
  </si>
  <si>
    <t>项目实施后，产权归项目村所有，按照财政投资金额5%，作为村集体经济年收益。项目可带动农户发展特色水果种植产业，带动村级集体经济收入，改善村内人居环境，惠及群众1678人。</t>
  </si>
  <si>
    <t>项目实施后，可吸纳本村村民务工。解决脱贫人口就业难的问题，并帮助困难群众增加收入，惠及脱贫群众60人。</t>
  </si>
  <si>
    <t>三、其他类项目</t>
  </si>
  <si>
    <t>1、乡村振兴局项目</t>
  </si>
  <si>
    <t>其他类</t>
  </si>
  <si>
    <t>雨露计划</t>
  </si>
  <si>
    <t>叶县2021年下半年“雨露计划”短期技能</t>
  </si>
  <si>
    <t>预计补助脱贫劳动力180名。</t>
  </si>
  <si>
    <t>2000元/人</t>
  </si>
  <si>
    <t>保安镇、辛店镇、常村镇、邓李乡、廉村镇、龙泉乡、任店镇、水寨乡、田庄乡、夏李乡、仙台镇、盐都街道、叶邑镇等13个乡镇街道。</t>
  </si>
  <si>
    <t>杨令庄村、大辛庄村、夏园村、前古城村、杨四庄村、庙岗村、三村、二村、东官庄村、菜屯村、李吴庄村、李寨、东白庄、南焦庄、龚庄、大木厂、油坊李、田寨、遂庄、桐树庄、铁佛寺、岗底、张寺滩、常派庄、程庄、新杨庄、王庄、蒋庄、柴巴村、常村村、大娄庄村、大毛庄村、府君庙村、孤古岭村、和平岭村、黄湾村、金沟村、金龙嘴村、李九思村、栗林店村、刘东华村、文集村、文庄村、西刘庄村、西柳树王村、养凤沟村、尹湾村、月台村、赵岭村、后炉村、张高村、构树王村、杜杨村、北碾张村、妆头村、庙李村、前崔村、后王村、牛王庙村、乔庄村、谷东村、韩庄村、坟台徐村、高柳村、辛善庄村、赵庄村、克庄村、水寨村、灰河郭、黄庄村、只吴村、关庙李村、伍刘村、南坡王、千兵营村、岗马村、许岭村、彦岭村、杨庄村、西马庄、南庞庄、北庞庄、西董庄、火山铺、董寨、王老君、阁老吴、孟王、盐西、曹庄社区、沈湾、段庄、兰庄、大王庄、李公甫、大乔、双庄、老鸦张、等98个行政村。</t>
  </si>
  <si>
    <t>为全县18个乡镇180名脱贫群众实施教育补助助学工程。</t>
  </si>
  <si>
    <t>为全县18个乡镇180名脱贫群众实施短期技能补贴工程。</t>
  </si>
  <si>
    <t>叶县2021年秋季“雨露计划”职业教育</t>
  </si>
  <si>
    <t>预计补助脱贫学生1222名。</t>
  </si>
  <si>
    <t>1500元/人</t>
  </si>
  <si>
    <t>邓李乡、廉村镇、昆阳街道、洪庄杨镇、盐都街道、马庄乡、龚店镇、龙泉乡、九龙街道、仙台镇、任店镇、田庄乡、保安镇、夏李乡、辛店镇、叶邑镇、水寨乡、常村镇全县18个乡镇（办事处）</t>
  </si>
  <si>
    <t>白庙村、暴沟村、菜屯村、陈岗村、东官庄村、二村、冯庵村、花山吴、花阳村、李湾村、李吴庄村、柳庄村、罗冲村、庙岗、庙岗村、南寨河村、牛庵村、前古城村、三村、魏岗铺村、文寨村、夏园村、辛庄村、杨令庄村、杨四庄村、一村、寨王村、大辛庄、东张庄、坟台徐村、甘刘村、高柳村、谷东村、谷西村、韩桥村、赫杨村、后崔村、后王村、黄谷李、老段庄村、老龚庄、马庄村、穆寨村、南吕庄、南吕庄村、南余庄、牛王庙村、前崔村、乔庄村、桥陈村、庆庄村、任庄村、沙渡口、申王村、台李村、湾张村、王店村、王丰贞、王三寨、王三寨村、肖马村、新顾村、余庄村、袁庄村、柏树李村、半坡常村、大张村、道庄村、东李村、东杨庄村、岗马村、后李村、牛庄村、千兵营村、前党村、邵奉街村、武楼村、张申庄村、康台村、白浩庄村、半节楼村、北大营村、草厂街村、大何庄村、大来庄村、大湾张村、单营村、郭吕庄村、胡营村、贾庄村、雷岗村、李明己村、娄凡村、莫庄村、慕庄村、南曹庄村、南大营村、碾张村、牛杜庄村、彭庄村、齐庄村、权印村、全集村、沈庄村、铁张村、小河郭村、小河王村、谢营村、辛善庄村、赵庄村、冢张村、蔡寺村、丁华村、东盆王村、东屈庄村、董刘村、杜楼村、高庄村、关庙李村、后白观村、黄庄村、灰河郭庄村、霍姚村、蒋李村、老街村、留侯店村、南坡王村、前白观村、水寨村、太康村、桃丰宋村、桃奉村、天边徐村、伍刘村、小庄王村、徐王村、余寨村、张侯庄村、董平村、杜谢村、杜杨村、何马村、后邓村、后炉村、后彭村、军张村、吕庄村、马湾村、庙李村、孙寨村、张高村、妆头村、璋环寺村、銮场李村、中彭村、北碾张村、大魏庄村、湾李村、丁杨村、许庄村、庙王村、蒋庄村、前棠村、史堂村、台刘村、支刘村、习楼村、张庄村、李庄村、白庄村、炼石店村、洛岗北村、洛岗南村、石王村、王庄村、湛河董村、张集村、王湾村、高营村、灰河营村、辉东村、秋河村、尚武营村、史营村、寺东村、寺西村、汪营村、新营村、燕庄村、屈庄村、毛庄村、前营村、韩奉村、张圪垱村、孟南村、杨庄村、秦赵村、西李庄社区、大林头北村、典庄村、邱寨社区、张庄社区、问村、徐庄社区、大乔村、倒马沟村、东刘庄村、杜庄村、段庄村、樊庄、金湾、兰庄、李公甫、南村、南大王庄村、思诚、西王庄、小竹园村、中村、朱岗村、老鸦村、双庄村、沈湾村、收金店村、北村、东毛庄村、西北拐村、东南拐村、王吉庄村、大耙张村、刁庄村、大李庄村、邱庄村、王老君村、阁老吴村、火山铺村、娄庄村、罗庄村、北庞庄村、孟王村、崔王村、大贾庄村、贾刘村、东寨村、西寨村、前王村、老樊寨村、后司、毛张村、盐西村、盐店东村、黄李村、董寨村、丰王村、潘庄村、南庞庄村、楼刘村、艾小庄村、柴巴村、常村、大娄庄村、府君庙村、葛河村、孤古岭村、和平岭村、黄湾村、金沟村、金龙嘴村、李家庄村、李九思村、栗林店村、刘东华村、毛洞村、南马庄村、暖泉村、瓦房庄村、文集村、文庄村、五间房村、西刘庄村、西柳树王村、下马庄村、响堂村、杨林庄村、养凤沟村、尹湾村、月台村、赵岭村、中马村、石院墙村、卞沟村、程庄村、大木厂村、大徐村、大竹园村、东房庄村、东柳庄村、岗底村、岗王村、龚庄村、郭岗村、雷草洼村、李寨村、刘文祥村、南焦庄村、南王庄村、柿园村、遂庄村、田寨村、铁佛寺村、桐树庄村、王文成村、新丁庄村、新蒋庄村、杨八缸村、杨茂吴村、杨庄寨村、油房李村、张寺滩村、赵沟村、赵寨村、中邢村、西徐庄村、东白庄村、新杨庄村、岳楼村、滹沱村、侯庄村、大杨庄村、许岭村、郭庄村、先庄村、孙庵村、葛庄村、小集村、苗庄村、大坟沟村、彦岭村、北张庄村、田庄村、董湖村、夏北村、小官庄村、等343个行政村。</t>
  </si>
  <si>
    <t>为全县18个乡镇1222名贫困学生实施教育补助助学工程。</t>
  </si>
  <si>
    <t>叶县2022年上半年“雨露计划”短期技能</t>
  </si>
  <si>
    <t>预计补助脱贫劳动力201名。</t>
  </si>
  <si>
    <t>1500元/人、2000元/人</t>
  </si>
  <si>
    <t>保安镇、任店镇、廉村镇、辛店镇、常村镇、邓李乡、龚店镇、洪庄杨镇、昆阳街道、龙泉乡、马庄回族乡、水寨乡、夏李乡、仙台镇、田庄乡、叶邑镇、盐都街道、等17个乡镇街道。</t>
  </si>
  <si>
    <t>三村、白庙村、暴沟村、陈岗村、牛庵村、菜屯村、庙岗村、官庄村、古城村、杨令庄、李吴庄、刘营村、燕庄村、后崔村、路庄村、谷东村、乔庄村、甘刘村、王三寨、前崔村、谷西村、后王村、申王村、韩庄村、庆庄村、牛王庙、刘文祥、东白庄、东房庄、东柳庄、程庄、李寨、龚庄、柿园、新杨庄、南王庄、遂庄、大竹园、雷草洼、岗底村、柴巴村、大娄庄村、大毛庄、府君庙村、葛河村、孤山村、和平岭村、金沟村、李家庄村、刘东华、刘东华村、瓦房庄村、文集村、文庄村、西柳树王村、下马庄村、养凤沟村、尹湾、月台村、后炉村、张高村、庙王村、妆头村、司赵、边庄村、裴昌
庙村、三里湾村、陈庄村、李明己村、雷岗村、小河郭村、水郭村、习楼村、徐王村、东屈庄村、老街村、留侯店村、小庄王村、桃奉村、东盆王村、只吴村、灰河郭村、小集村、葛庄村、董湖村、王吉庄村、吴庄村、火山铺村、孟王村、丰王村、南庞庄村、岗马村、张申庄村、李公甫村、朱岗村、西王庄村、杜庄村、大王庄村、段庄村、思诚村、草厂庾村、辉东村、黄庄村、等103个行政村。</t>
  </si>
  <si>
    <t>为全县18个乡镇201名脱贫群众实施短期技能补贴工程。</t>
  </si>
  <si>
    <t>叶县2022年春季“雨露计划”职业教育</t>
  </si>
  <si>
    <t>预计补助脱贫学生1300名。</t>
  </si>
  <si>
    <t>寨河、魏岗铺、辛庄村、文寨村、柳庄村、庙岗村、东官庄村、三村、二村、白庙村、一村、前古城村、冯庵村、罗冲村、大辛庄、牛庵村、菜屯村、花阳村、暴沟村、李湾村、花山吴、杨令庄村、杨寺庄、寨王、夏园、李吴庄、西北拐村、东南拐村、王吉庄村、大耙张村、刁庄村、大李庄村、邱庄村、王老君村、阁老吴村、火山铺村、娄庄村、罗庄村、北庞庄村、崔王村、大贾庄村、贾刘村、东寨村、西寨村、前王村、孟王村、后司、坡魏、盐西村、盐店东村、楼刘村、黄李村、董寨村、丰王村、潘庄村、南庞庄村、八里园村、北村、北水城村、大乔村、倒马沟村、东刘庄村、东毛庄村、杜庄村、段庄村、金湾村、兰庄村、老鸦张村、李公甫村、连湾村、南村、南大王庄村、南水城村、收金店村、双庄村、思城村、万渡口村、西王庄村、小竹园村、赵庄村、中村、朱岗村、东张庄、甘刘村、高柳村、谷东村、谷西村、韩桥村、赫杨村、后崔村、后王村、黄谷李、老段庄村、老龚庄、马庄村、穆寨村、南吕庄村、南余庄、牛王庙村、前崔村、乔庄村、桥陈村、庆庄村、任庄村、沙渡口、申王村、台李村、湾张村、王店村、王丰贞、王三寨、王三寨村、肖马村、新顾村、余庄村、袁庄村、韩庄村、南齐庄、岳楼村、滹沱村、侯庄村、大杨庄村、许岭村、郭庄村、先庄村、孙庵村、葛庄村、小集村、苗庄村、大坟沟村、彦岭村、北张庄村、田庄村、董湖村、夏北村、岗马村、小官庄村、半坡常村、大张村、道庄村、后李村、金岗李村、牛庄村、千兵营村、前党村、武楼村、张申庄村、康台村、白浩庄村、半节楼村、北大营村、草厂街村、大何庄村、大来庄村、大湾张村、单营村、郭吕庄村、胡营村、贾庄村、雷岗村、李明己村、娄凡村、莫庄村、慕庄村、南曹庄村、南大营村、碾张村、牛杜庄村、彭庄村、齐庄村、权印村、全集村、沈庄村、铁张村、小河郭村、小河王村、谢营村、辛善庄村、冢张村、蔡寺村、丁华村、东盆王村、东屈庄村、董刘村、杜楼村、高庄村、关庙李村、后白观村、黄庄村、灰河郭庄村、霍姚村、军王村、夸子营村、老街村、留侯店村、南坡王村、前白观村、水寨村、太康村、桃丰宋村、桃奉村、天边徐村、伍刘村、小庄王村、徐王村、余寨村、张侯庄村、只吴村、杜谢村、杜杨村、后邓村、后炉村、后彭村、军张村、吕庄村、庙李村、孙寨村、张高村、妆头村、璋环寺村、中彭村、大魏庄村、湾李村、丁杨村、许庄村、庙王村、魏王村、节庄村、前棠村、司赵庄村、台刘村、王营村、支刘村、习楼村、张庄村、李庄村、高营村、灰河营、寺东村、寺西村、秋河村、尚武营、汪营村、新营村、燕庄村、毛庄村、前营村、岳庵村、史营村、刘口村、韩奉村、张圪垱村、孟南村、杨庄村、秦赵村、西李庄社区、大林头北村、典庄村、邱寨社区、西菜园、杨庄、三里湾村、李寨村、岗底村、中邢村、南王庄村、杨庄寨村、遂庄村、龚庄、王文成村、常派庄村、大徐村、大木厂村、新蒋庄村、岗王村、东房庄村、南焦庄村、刘文祥村、雷草洼村、郭岗村、杨八缸村、油房李村、桐树庄村、铁佛寺村、程庄村、柿园村、东柳庄村、新杨庄村、赵寨村、杨茂吴村、大竹园村、张寺滩村、赵沟村、东白庄村、田寨村、卞沟村、常楼村、南房庄村、张庄社区、问村、徐庄社区、刘庄社区、胡村、焦庄社区、曹庄社区、白庄村、炼石店村、洛岗北村、洛岗南村、王庄村、湛河董村、王湾村、裴昌庙村、曹李村、张集村、洪东村、河北高村、石王村、艾小庄村、柴巴村、常村、大娄庄村、府君庙村、黄湾村、葛河村、孤古岭村、孤山村、和平岭村、李家庄村、李九思村、栗林店村、刘东华村、石院墙村、毛洞村、南马庄村、暖泉村、瓦房庄村、金沟村、文集村、文庄村、五间房村、西刘庄村、西柳树王村、下马庄村、杨林庄村、响堂村、尹湾村、月台村、赵岭村、中马村、金龙嘴村、养凤沟村、等352个行政村。</t>
  </si>
  <si>
    <t>为全县18个乡镇1300名贫困学生实施短期技能补贴工程。</t>
  </si>
  <si>
    <t>为全县18个乡镇1300名贫困学生实施教育补助助学工程。</t>
  </si>
  <si>
    <t>2、农业农村局项目</t>
  </si>
  <si>
    <t>能力建设</t>
  </si>
  <si>
    <t>叶县2022年农村管理员项目</t>
  </si>
  <si>
    <t>计划在全县18个乡镇、街道开发公益性岗位4000人，用于村庄清洁、卫生监督公益性管理。每人每月补助350元。</t>
  </si>
  <si>
    <t>350元/人，月</t>
  </si>
  <si>
    <t>辛庄村、杨令庄村、杨四庄村、杨寺庄村、一村、余康村、寨河村、寨王村、李吴庄村、罗冲村、吕楼村、庙岗村、庙岗村、牛庵村、保安三村、魏岗铺村、小杨庄村、陈岗村、大辛庄村、东官庄村、二村、冯庵村、花山吴村、菜屯村、暴沟村、文寨村、夏园村、白庙村、前古城村、花阳村、李湾村、柳庄村、寺东村、寺西村、秋河村、双河营村、后营村、前营村、任一村、任二村、任四村、尚武营村、刘岭村、新营村、郭营村、高营村、宋营村、灰河营村、柳营村、燕庄村、平李庄村、屈庄村、瓦店村、汪营村、中旗营村、竺李庄村、史营村、月庄村、古路湾村、毛庄村、胡庄村、辉东村、辉西村、刘口村、大营村、克庄村、大娄庄村、南马庄村、石院墙村、马顶山村、和平岭村、西刘庄村、响堂村、金沟村、大毛庄村、葛河村、栗林店村、刘东华村、暖泉村、文庄村、五间房村、常村、府君庙村、孤古岭村、孤山村、黄湾村、金龙嘴村、李九思村、柳树王村、文集村、下马庄村、尹湾村、月台村、赵岭村、中马村、瓦房庄村、养凤沟村、杨林庄村、毛洞村、柴巴村、罗圈湾村、李家庄村、艾小庄村、邓李村、丁杨村、董平村、杜谢村、杜杨村、构树王村、郝庄村、何马村、后邓村、后炉村、后彭村、军张村、康营村、銮场李村、吕庄村、马湾村、庙李村、庙王村、泥车村、北碾张村、碾张村、尚闫村、孙寨村、湾李村、魏王村、魏庄村、辛庄村、徐庄村、许庄村、张高村、璋环寺村、中彭村、妆头村、白庄村、曹李村、观上村、河北高村、洪东村、洪西村、贾庄村、姜渡口村、蒋湾村、焦李村、炼石店村、洛北村、洛南村、麦刘村、裴昌村、石王村、唐马村、王湾村、王庄村、小庄村、翟杨村、湛河董村、张集村、张徐村、邱寨村、北关村、西菜园村、西李庄村、堤郑村、韩奉村、典庄村、大南村、孟北村、孟南村、杨庄村、秦赵村、张圪垱村、大北村、权印村、郭吕庄村、牛杜庄村、北大营村、全集村、娄凡村、西慕庄村、铁张村、大何庄村、冢张村、曹庄村、小河王村、小河郭村、龙泉村、大湾张村、大来庄村、赵庄村、齐庄村、王楼村、彭庄村、贾庄村、草厂村、南大营村、沈庄村、武庄村、雷岗村、白浩庄村、南莫庄村、半截楼村、辛善庄村、李明已村、谢营村、胡营村、单营村、水寨村、夸子营村、留侯店村、伍刘村、灰河郭村、董刘村、东屈庄村、桃奉宋村、桃奉村、南坡王村、东盆王村、孤佛寺李村、黄庄村、张侯庄村、只吴村、河北赵村、余寨村、杜楼村、关庙沟村、高庄村、军王村、后白观村、前白观村、老街村、蒋李村、霍姚村、关庙李村、丁华村、小庄王村、太康村、徐王村、蔡寺村、天边徐村、柏树李村、半坡常村、大张村、道庄村、东李村、东杨庄村、岗马村、后党村、后李村、黄营村、金岗李村、康台村、梁寨村、牛庄村、千兵营村、千兵营村、三官庙村、邵奉店村、邵奉街村、宋庄村、孙娄庄村、田庄村、武楼村、西孙庄村、英李村、尤潦村、张林庄村、张申庄村、夏南村、夏北村、姜元村、小河郭村、雷草湾村、葛庄村、小集村、郭庄村、前董村、苗庄村、坟沟村、先庄村、彦岭村、油坊头村、呼沱村、向阳村、岳楼村、十二里村、丁庄村、侯庄村、牛头李村、曹王村、张庄村、孙安村、董湖村、许岭村、官庄村、杨庄村、辛楼村、大孙庄村、丰王村、董寨村、盐西村、黄李村、前王村、毛张村、南庞庄村、李庄村、阁老吴村、盐东村、坡魏村、娄庄村、王老君村、司庄村、罗庄村、吴哲庄村、东董庄村、刘建庄村、小辛村、邱庄村、崔王村、楼刘村、柳树王村、西董庄村、老程庄村、东北拐村、辛堂村、西北拐村、草寺杨村、布杨村、潘庄村、耙张村、火山铺村、东寨村、西寨村、扁担李村、吴庄村、王吉庄村、西南拐村、贾刘村、马庄村、孟王村、刁庄村、北庞庄村、韩庄寺村、老樊寨村、卞沟村、刘文祥村、南焦庄村、王文成村、龚庄村、杨八缸村、中邢村、常楼村、岗王村、常派庄村、油坊李村、南房庄村、铁佛寺村、杨庄寨村、赵寨村、岗底村、辛店村、东白庄村、大徐村、遂庄村、新蒋庄村、东柳庄村、郭岗村、东房庄村、雷草洼村、张寺滩村、大竹园村、李寨村、田寨村、赵沟村、桐树庄村、西徐庄村、新杨庄村、程庄村、南王庄村、杨茂吴村、大木厂村、柿园村、程寨村、沟李村、草厂庾村、余庄村、刘庄村、问村、张庄村、孙湾村、李村、郑庄村、水郭村、马庄村、大陈庄村、雷庄村、李庄村、习楼村、小河赵村、安庄村、宋寨村、段庄村、同心寨村、蔡庄村、孟庄村、思诚村、竹园村、大王庄村、北村、收金店村、八里园村、李公甫村、金湾村、南村、万渡口村、老鸦张村、高道士村、止张村、朱岗村、大乔村、中村、双庄村、吴圪垱村、樊庄村、邮亭村、夏庄村、沈湾村、连湾村、常庄村、东刘庄村、北水城村、大陈庄村、梅湾村、倒马沟村、西王庄村、杜庄村、兰庄村、赵庄村、东毛庄村、大刘庄村、东张庄村、二郎庙村、坟台徐村、甘刘村、高柳村、葛刘村、沟孙村、谷东村、谷西村、韩桥村、韩庄村、赫杨村、后崔村、后王村、黄谷李村、老段庄村、老龚庄村、廉村村、刘店村、刘宋庄村、路庄村、穆寨村、牛王庙村、齐贤王村、齐庄村、前崔村、乔庄村、桥陈村、庆庄村、任庄村、沙渡口村、邵庄村、申王村、台李村、台杨村、瓦赵村、湾张村、汪庄村、王博儒村、王店村、王丰贞村、王三寨村、肖马村、新顾村、闫庄村、姚王村、袁庄村、纸陈村、边庄村、耿湾村、司赵村、支刘村、龚东一村、龚西村、后棠村、贺渡口村、楼马村、姜庄村、蒋庄村、金庄村、汝坟店村、史堂村、水牛杜村、苏科村、小辛庄村、余王村、余营村、前棠村、泥河张村、王营村、龚东二村、台刘村、十里铺村、叶寨村、焦庄村、东南拐村、</t>
  </si>
  <si>
    <t>该项目实施后，在改善提升村内群众人居环境的同时，增加4000户脱贫群众收入，每年每户增加收入4200元。</t>
  </si>
  <si>
    <t>该项目实施后，在改善提升村内群众人居环境的同时，解决4000名脱贫群众务工难问题，每年每户增加收入4200元。</t>
  </si>
  <si>
    <t>3、交通局项目</t>
  </si>
  <si>
    <t>公益岗位</t>
  </si>
  <si>
    <t>叶县2022年交通道路“管养员”项目</t>
  </si>
  <si>
    <t>计划在全县18个乡镇设置道路管养员，用于吸纳有劳动能力的脱贫群众负责村内道路管理及养护，保证道路项目长期运营发挥效益。共开发327名，每人月补助300元。</t>
  </si>
  <si>
    <t>300元/人、月</t>
  </si>
  <si>
    <t>涉及全县278个有脱贫群众的行政村。何马村、邓李村、泥车村、吕庄村、郝庄村、张高村、杜杨村、后炉村、湾李村、庙李村、后彭村、大魏庄村、杜谢村、庙王村、许庄村、北碾张村、军张村、丁杨村、康营村、妆头村、中彭村、构树王村、魏王村、尚阎村、銮场李村、雷辛庄村、马湾村、董平村、后邓村、王店村、老龚庄村、高柳村、南齐庄村、王店村、庆庄村、水郭村、甘刘村、大刘庄村、台李村、葛刘村、路庄村、刘宋庄村、前崔村、姚王村、任庄村、黄谷李村、刘店村、乔庄村、牛王庙村、坟台徐村、申王村、穆寨村、廉村村、韩庄村、肖马村、潘寨村、圪垱店村、沟王村、三里湾村、堰口村、裴昌庙村、张徐村、麦刘村、贾庄村、小庄村、萝岗北村、刘庄村、东卫庄村、孙湾村、程寨村、问村村、李庄村、雷庄村、马庄村、大陈庄村、苏科村、后棠村、楼马村、王营村、余王村、龚东一村、台刘村、蒋庄村、司赵村、姜庄村、汝坟店村、龚东二村、草场街、碾张村、雷岗村、全集村、辛善庄村、南曹庄村、南大营、沈庄村、冢张村、赵庄村、李明己村、大来庄村、小河王村、齐庄村、龙泉村、权印村、胡营村、王楼村、半截楼村、北大营村、武庄村、张疙瘩村、西菜园、孟丰店南村、杨庄村、西董庄村、阁老吴村、王老君村、贾刘村、大贾庄村、东寨村、孟王村、西寨村、杨庄村、辛楼村、后司村、大孙庄村、韩庄寺村、王吉庄村、靶张村、东北拐村、西北拐村、小辛村、扁担李村、邱庄村、大李庄村、西马庄村、刁庄村、崔王村、娄庄村、柳树王村、黄李村、南庞庄村、董寨村、丰王村、辛堂村、盐西村、楼刘村、盐东村、东董庄村、大营村、屈庄村、毛庄村、汪营村、任店一村、任店二村、刘岭村、黄营村、张申庄村、道庄村、牛庄村、田庄村、武楼村、后党村、柏树李村、金岗李村、千兵营村、后李村、孙楼庄村、英李村、大张村、梁寨村、邵奉店村、康台村、张林庄村、陈岗村、东官庄、保安一村、南寨河村、柳庄村、杨四庄村、白庙村、杨令庄村、罗冲村、吴庄村、夏园村、报沟村、辛庄村、菜屯村、彦岭村、坟沟村、雷草湾村、十二里村、许岭村、小集村、小官庄村、滹沱村、牛头李村、苗庄村、杨茂吴村、南王庄村、张寺滩村、常派庄村、杨八缸村、柿园村、中邢村、岗底村、常派庄村、西徐庄村、岗王村、柿园村、东房庄村、新杨庄村、程庄村、南焦庄村、赵沟村、程庄村、龚庄村、新蒋庄村、遂庄村、卞沟村、东柳庄村、东白庄村、常派庄村、大乔庄村、西王庄村、沈湾村、万渡口村、杜庄村、安庄村、连湾村、收金店村、蔡庄村、兰庄村、朱岗村、中村、水郭庄村、高道士村、小竹园村、辛庄村、双庄村、思诚村、倒马沟、李公甫村、段庄村、北水城村、南大王村、徐王、水寨、蔡寺、太康、关庙沟、余寨、关庙李、灰河郭、张侯庄、前白观、霍姚、天边徐、伍刘、杜楼、桃丰宋、丁华、老街、徐王、留侯店村、养凤沟、南马庄、下马庄、柳树王、西刘庄、葛河、柴巴、文集、金沟、李家庄、石院墙、和平岭、中马、尹湾、响堂、毛洞、黄 湾</t>
  </si>
  <si>
    <t>县交通局</t>
  </si>
  <si>
    <t>计划为全县18个乡镇（办事处）554个行政村，每个村配备一名非全日制交通扶贫道路“管养员”公益性岗位，负责辖区内的道路养护管理工作，每人每月发放工资300元。</t>
  </si>
  <si>
    <t>该项目实施后，可有效带动全县建档立卡脱贫群众327人实现稳定增收。</t>
  </si>
  <si>
    <t>4、林业局项目</t>
  </si>
  <si>
    <t>叶县2022年生态护林员公益岗位</t>
  </si>
  <si>
    <t xml:space="preserve"> 计划在南部4个山区共开发125名生态护林员，参与森林防火宣传、巡山扑火、计划烧除、设置隔离带、查看火情、病虫害防治等工作。工作时限为6个月，每人每月1000元。</t>
  </si>
  <si>
    <t>1000元/人/月</t>
  </si>
  <si>
    <t>保安镇、常村镇、辛店镇、夏李乡</t>
  </si>
  <si>
    <t>艾小庄村、大毛庄村、和平岭村、黄湾村、金沟村、刘东华村、毛洞村、马顶山村、南马庄村、瓦房庄村、五间房村、西刘庄村、下马庄村、尹湾村、赵岭村、中马村、暖泉村、响堂村、金龙咀、罗圈湾、大娄庄村、赵沟、南焦庄、卞沟、雷草洼、龚庄、桐树庄、赵寨、王文成、南王庄、刘文祥、柿园、油坊李、大木厂、南房庄、杨茂吴、苗庄、坟沟、彦岭、油坊头、吕楼村、花阳村、夏园村、寨王村、李吴庄村、罗冲村、杨令庄村、花山吴村、大辛庄村、</t>
  </si>
  <si>
    <t>县林业局</t>
  </si>
  <si>
    <t>该项目实施后，在保证生态护林的同时，吸纳39户125名脱贫群众务工，每年每户增加收入6000元。</t>
  </si>
  <si>
    <t>该项目实施后，在保证生态护林的同时，吸纳125名脱贫群众务工，每年每户增加收入6000元。</t>
  </si>
  <si>
    <t>5、人社局项目</t>
  </si>
  <si>
    <t>交通费补助</t>
  </si>
  <si>
    <t>叶县2022年脱贫人员低收入人员跨省就业补助交通费</t>
  </si>
  <si>
    <t>计划为全县1000人提供交通费补助。</t>
  </si>
  <si>
    <t>县人社局</t>
  </si>
  <si>
    <t>该项目实施后，可对1000名群众进行交通费补贴，缓解群众经济压力，提高务工人员积极性。</t>
  </si>
  <si>
    <t>该项目实施后，可补贴600名脱贫群众交通费，可极大提高务工人员积极性。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</si>
</sst>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1"/>
      <name val="宋体"/>
      <charset val="134"/>
      <scheme val="minor"/>
    </font>
    <font>
      <sz val="24"/>
      <name val="方正小标宋简体"/>
      <charset val="134"/>
    </font>
    <font>
      <b/>
      <sz val="20"/>
      <name val="宋体"/>
      <charset val="134"/>
    </font>
    <font>
      <b/>
      <sz val="12"/>
      <name val="黑体"/>
      <charset val="134"/>
    </font>
    <font>
      <b/>
      <sz val="12"/>
      <name val="宋体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name val="黑体"/>
      <charset val="134"/>
    </font>
    <font>
      <b/>
      <sz val="11"/>
      <name val="宋体"/>
      <charset val="134"/>
    </font>
    <font>
      <b/>
      <sz val="10"/>
      <name val="黑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8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11" borderId="11" applyNumberFormat="0" applyAlignment="0" applyProtection="0">
      <alignment vertical="center"/>
    </xf>
    <xf numFmtId="0" fontId="30" fillId="11" borderId="7" applyNumberFormat="0" applyAlignment="0" applyProtection="0">
      <alignment vertical="center"/>
    </xf>
    <xf numFmtId="0" fontId="31" fillId="12" borderId="12" applyNumberForma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" fillId="0" borderId="0"/>
  </cellStyleXfs>
  <cellXfs count="6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9" fillId="0" borderId="1" xfId="49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0000"/>
      <color rgb="00C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68"/>
  <sheetViews>
    <sheetView tabSelected="1" zoomScale="85" zoomScaleNormal="85" zoomScaleSheetLayoutView="70" workbookViewId="0">
      <pane ySplit="4" topLeftCell="A5" activePane="bottomLeft" state="frozen"/>
      <selection/>
      <selection pane="bottomLeft" activeCell="N52" sqref="N52"/>
    </sheetView>
  </sheetViews>
  <sheetFormatPr defaultColWidth="9" defaultRowHeight="20.4"/>
  <cols>
    <col min="1" max="1" width="4.87962962962963" style="1" customWidth="1"/>
    <col min="2" max="2" width="6.37962962962963" style="1" customWidth="1"/>
    <col min="3" max="3" width="10.1944444444444" style="1" customWidth="1"/>
    <col min="4" max="4" width="17.8796296296296" style="6" customWidth="1"/>
    <col min="5" max="5" width="30.5" style="6" customWidth="1"/>
    <col min="6" max="6" width="5.87962962962963" style="6" customWidth="1"/>
    <col min="7" max="7" width="12.1296296296296" style="7" customWidth="1"/>
    <col min="8" max="8" width="23.25" style="7" customWidth="1"/>
    <col min="9" max="9" width="13.5" style="7" customWidth="1"/>
    <col min="10" max="10" width="11.75" style="7" customWidth="1"/>
    <col min="11" max="11" width="21.6296296296296" style="7" customWidth="1"/>
    <col min="12" max="12" width="17.8796296296296" style="7" customWidth="1"/>
    <col min="13" max="13" width="12.5" style="6" customWidth="1"/>
    <col min="14" max="14" width="9.12962962962963" style="7" customWidth="1"/>
    <col min="15" max="15" width="9" style="8"/>
    <col min="16" max="16364" width="9" style="1"/>
    <col min="16365" max="16384" width="9" style="9"/>
  </cols>
  <sheetData>
    <row r="1" s="1" customFormat="1" ht="40.5" customHeight="1" spans="1:15">
      <c r="A1" s="10" t="s">
        <v>0</v>
      </c>
      <c r="B1" s="11"/>
      <c r="C1" s="11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</row>
    <row r="2" s="2" customFormat="1" ht="29.1" customHeight="1" spans="1:15">
      <c r="A2" s="12" t="s">
        <v>1</v>
      </c>
      <c r="B2" s="13" t="s">
        <v>2</v>
      </c>
      <c r="C2" s="13" t="s">
        <v>3</v>
      </c>
      <c r="D2" s="12" t="s">
        <v>4</v>
      </c>
      <c r="E2" s="13" t="s">
        <v>5</v>
      </c>
      <c r="F2" s="13" t="s">
        <v>6</v>
      </c>
      <c r="G2" s="12" t="s">
        <v>7</v>
      </c>
      <c r="H2" s="12"/>
      <c r="I2" s="49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50"/>
    </row>
    <row r="3" s="2" customFormat="1" ht="33" customHeight="1" spans="1:15">
      <c r="A3" s="12"/>
      <c r="B3" s="14"/>
      <c r="C3" s="14"/>
      <c r="D3" s="12"/>
      <c r="E3" s="14"/>
      <c r="F3" s="14"/>
      <c r="G3" s="12" t="s">
        <v>14</v>
      </c>
      <c r="H3" s="12" t="s">
        <v>15</v>
      </c>
      <c r="I3" s="51" t="s">
        <v>16</v>
      </c>
      <c r="J3" s="12"/>
      <c r="K3" s="12"/>
      <c r="L3" s="12"/>
      <c r="M3" s="12"/>
      <c r="N3" s="12"/>
      <c r="O3" s="50"/>
    </row>
    <row r="4" s="2" customFormat="1" ht="33" customHeight="1" spans="1:15">
      <c r="A4" s="12"/>
      <c r="B4" s="12"/>
      <c r="C4" s="12"/>
      <c r="D4" s="12"/>
      <c r="E4" s="12"/>
      <c r="F4" s="12"/>
      <c r="G4" s="12"/>
      <c r="H4" s="12"/>
      <c r="I4" s="52">
        <f>SUM(I5+I25+I55)</f>
        <v>17289.54</v>
      </c>
      <c r="J4" s="12"/>
      <c r="K4" s="12"/>
      <c r="L4" s="12"/>
      <c r="M4" s="53"/>
      <c r="N4" s="54"/>
      <c r="O4" s="50"/>
    </row>
    <row r="5" s="2" customFormat="1" ht="33" customHeight="1" spans="1:15">
      <c r="A5" s="15" t="s">
        <v>17</v>
      </c>
      <c r="B5" s="16"/>
      <c r="C5" s="17"/>
      <c r="D5" s="18"/>
      <c r="E5" s="19"/>
      <c r="F5" s="19"/>
      <c r="G5" s="19"/>
      <c r="H5" s="19"/>
      <c r="I5" s="19">
        <f>SUM(I6+I9+I11+I14+I16+I18+I23)</f>
        <v>9172.27</v>
      </c>
      <c r="J5" s="19"/>
      <c r="K5" s="19"/>
      <c r="L5" s="12"/>
      <c r="M5" s="55"/>
      <c r="N5" s="25"/>
      <c r="O5" s="50"/>
    </row>
    <row r="6" s="2" customFormat="1" ht="33" customHeight="1" spans="1:15">
      <c r="A6" s="20" t="s">
        <v>18</v>
      </c>
      <c r="B6" s="21"/>
      <c r="C6" s="22"/>
      <c r="D6" s="23"/>
      <c r="E6" s="24"/>
      <c r="F6" s="24"/>
      <c r="G6" s="24"/>
      <c r="H6" s="24"/>
      <c r="I6" s="24">
        <f>SUM(I7:I8)</f>
        <v>7000</v>
      </c>
      <c r="J6" s="24"/>
      <c r="K6" s="24"/>
      <c r="L6" s="24"/>
      <c r="M6" s="56"/>
      <c r="N6" s="24"/>
      <c r="O6" s="50"/>
    </row>
    <row r="7" s="2" customFormat="1" ht="153" customHeight="1" spans="1:15">
      <c r="A7" s="25">
        <v>1</v>
      </c>
      <c r="B7" s="25" t="s">
        <v>19</v>
      </c>
      <c r="C7" s="25" t="s">
        <v>20</v>
      </c>
      <c r="D7" s="25" t="s">
        <v>21</v>
      </c>
      <c r="E7" s="25" t="s">
        <v>22</v>
      </c>
      <c r="F7" s="25"/>
      <c r="G7" s="25" t="s">
        <v>23</v>
      </c>
      <c r="H7" s="25" t="s">
        <v>24</v>
      </c>
      <c r="I7" s="25">
        <v>5000</v>
      </c>
      <c r="J7" s="25" t="s">
        <v>25</v>
      </c>
      <c r="K7" s="25" t="s">
        <v>26</v>
      </c>
      <c r="L7" s="25" t="s">
        <v>27</v>
      </c>
      <c r="M7" s="36" t="s">
        <v>28</v>
      </c>
      <c r="N7" s="25"/>
      <c r="O7" s="50"/>
    </row>
    <row r="8" s="2" customFormat="1" ht="170" customHeight="1" spans="1:15">
      <c r="A8" s="25">
        <v>2</v>
      </c>
      <c r="B8" s="25" t="s">
        <v>19</v>
      </c>
      <c r="C8" s="25" t="s">
        <v>20</v>
      </c>
      <c r="D8" s="25" t="s">
        <v>29</v>
      </c>
      <c r="E8" s="25" t="s">
        <v>30</v>
      </c>
      <c r="F8" s="25"/>
      <c r="G8" s="25" t="s">
        <v>31</v>
      </c>
      <c r="H8" s="26" t="s">
        <v>32</v>
      </c>
      <c r="I8" s="25">
        <v>2000</v>
      </c>
      <c r="J8" s="25" t="s">
        <v>25</v>
      </c>
      <c r="K8" s="25" t="s">
        <v>33</v>
      </c>
      <c r="L8" s="57" t="s">
        <v>34</v>
      </c>
      <c r="M8" s="36" t="s">
        <v>28</v>
      </c>
      <c r="N8" s="25"/>
      <c r="O8" s="50"/>
    </row>
    <row r="9" s="2" customFormat="1" ht="33" customHeight="1" spans="1:15">
      <c r="A9" s="27" t="s">
        <v>35</v>
      </c>
      <c r="B9" s="28"/>
      <c r="C9" s="29"/>
      <c r="D9" s="30"/>
      <c r="E9" s="31"/>
      <c r="F9" s="31"/>
      <c r="G9" s="31"/>
      <c r="H9" s="31"/>
      <c r="I9" s="31">
        <f>SUM(I10:I10)</f>
        <v>633.59</v>
      </c>
      <c r="J9" s="31"/>
      <c r="K9" s="31"/>
      <c r="L9" s="25"/>
      <c r="M9" s="36"/>
      <c r="N9" s="25"/>
      <c r="O9" s="50"/>
    </row>
    <row r="10" s="2" customFormat="1" ht="111.95" customHeight="1" spans="1:15">
      <c r="A10" s="25">
        <v>3</v>
      </c>
      <c r="B10" s="25" t="s">
        <v>19</v>
      </c>
      <c r="C10" s="25" t="s">
        <v>36</v>
      </c>
      <c r="D10" s="25" t="s">
        <v>37</v>
      </c>
      <c r="E10" s="26" t="s">
        <v>38</v>
      </c>
      <c r="F10" s="25"/>
      <c r="G10" s="25" t="s">
        <v>39</v>
      </c>
      <c r="H10" s="25" t="s">
        <v>40</v>
      </c>
      <c r="I10" s="25">
        <v>633.59</v>
      </c>
      <c r="J10" s="25" t="s">
        <v>41</v>
      </c>
      <c r="K10" s="26" t="s">
        <v>42</v>
      </c>
      <c r="L10" s="26" t="s">
        <v>43</v>
      </c>
      <c r="M10" s="36" t="s">
        <v>28</v>
      </c>
      <c r="N10" s="25"/>
      <c r="O10" s="50"/>
    </row>
    <row r="11" s="2" customFormat="1" ht="33" customHeight="1" spans="1:15">
      <c r="A11" s="27" t="s">
        <v>44</v>
      </c>
      <c r="B11" s="28"/>
      <c r="C11" s="29"/>
      <c r="D11" s="30"/>
      <c r="E11" s="32"/>
      <c r="F11" s="31"/>
      <c r="G11" s="31"/>
      <c r="H11" s="31"/>
      <c r="I11" s="31">
        <f>SUM(I12:I13)</f>
        <v>420</v>
      </c>
      <c r="J11" s="32"/>
      <c r="K11" s="31"/>
      <c r="L11" s="31"/>
      <c r="M11" s="31"/>
      <c r="N11" s="31"/>
      <c r="O11" s="50"/>
    </row>
    <row r="12" s="2" customFormat="1" ht="122.1" customHeight="1" spans="1:15">
      <c r="A12" s="25">
        <v>4</v>
      </c>
      <c r="B12" s="25" t="s">
        <v>19</v>
      </c>
      <c r="C12" s="25" t="s">
        <v>45</v>
      </c>
      <c r="D12" s="25" t="s">
        <v>46</v>
      </c>
      <c r="E12" s="25" t="s">
        <v>47</v>
      </c>
      <c r="F12" s="25"/>
      <c r="G12" s="25" t="s">
        <v>48</v>
      </c>
      <c r="H12" s="25" t="s">
        <v>49</v>
      </c>
      <c r="I12" s="25">
        <v>390</v>
      </c>
      <c r="J12" s="25" t="s">
        <v>50</v>
      </c>
      <c r="K12" s="25" t="s">
        <v>51</v>
      </c>
      <c r="L12" s="25" t="s">
        <v>52</v>
      </c>
      <c r="M12" s="36" t="s">
        <v>28</v>
      </c>
      <c r="N12" s="25"/>
      <c r="O12" s="50"/>
    </row>
    <row r="13" s="2" customFormat="1" ht="78" customHeight="1" spans="1:15">
      <c r="A13" s="25">
        <v>5</v>
      </c>
      <c r="B13" s="25" t="s">
        <v>19</v>
      </c>
      <c r="C13" s="25" t="s">
        <v>53</v>
      </c>
      <c r="D13" s="25" t="s">
        <v>54</v>
      </c>
      <c r="E13" s="25" t="s">
        <v>55</v>
      </c>
      <c r="F13" s="25"/>
      <c r="G13" s="33" t="s">
        <v>56</v>
      </c>
      <c r="H13" s="25" t="s">
        <v>57</v>
      </c>
      <c r="I13" s="25">
        <v>30</v>
      </c>
      <c r="J13" s="25" t="s">
        <v>50</v>
      </c>
      <c r="K13" s="25" t="s">
        <v>58</v>
      </c>
      <c r="L13" s="25" t="s">
        <v>59</v>
      </c>
      <c r="M13" s="36" t="s">
        <v>28</v>
      </c>
      <c r="N13" s="25"/>
      <c r="O13" s="50"/>
    </row>
    <row r="14" s="2" customFormat="1" ht="33" customHeight="1" spans="1:15">
      <c r="A14" s="27" t="s">
        <v>60</v>
      </c>
      <c r="B14" s="28"/>
      <c r="C14" s="29"/>
      <c r="D14" s="30"/>
      <c r="E14" s="32"/>
      <c r="F14" s="31"/>
      <c r="G14" s="31"/>
      <c r="H14" s="31"/>
      <c r="I14" s="31">
        <f>SUM(I15)</f>
        <v>300</v>
      </c>
      <c r="J14" s="31"/>
      <c r="K14" s="31"/>
      <c r="L14" s="31"/>
      <c r="M14" s="30"/>
      <c r="N14" s="31"/>
      <c r="O14" s="50"/>
    </row>
    <row r="15" s="2" customFormat="1" ht="108" customHeight="1" spans="1:15">
      <c r="A15" s="25">
        <v>6</v>
      </c>
      <c r="B15" s="25" t="s">
        <v>19</v>
      </c>
      <c r="C15" s="25" t="s">
        <v>61</v>
      </c>
      <c r="D15" s="25" t="s">
        <v>62</v>
      </c>
      <c r="E15" s="26" t="s">
        <v>63</v>
      </c>
      <c r="F15" s="25"/>
      <c r="G15" s="25" t="s">
        <v>64</v>
      </c>
      <c r="H15" s="25" t="s">
        <v>65</v>
      </c>
      <c r="I15" s="25">
        <v>300</v>
      </c>
      <c r="J15" s="25" t="s">
        <v>66</v>
      </c>
      <c r="K15" s="25" t="s">
        <v>67</v>
      </c>
      <c r="L15" s="57" t="s">
        <v>68</v>
      </c>
      <c r="M15" s="36" t="s">
        <v>28</v>
      </c>
      <c r="N15" s="25"/>
      <c r="O15" s="50"/>
    </row>
    <row r="16" s="2" customFormat="1" ht="33" customHeight="1" spans="1:15">
      <c r="A16" s="27" t="s">
        <v>69</v>
      </c>
      <c r="B16" s="28"/>
      <c r="C16" s="29"/>
      <c r="D16" s="30"/>
      <c r="E16" s="32"/>
      <c r="F16" s="31"/>
      <c r="G16" s="31"/>
      <c r="H16" s="31"/>
      <c r="I16" s="31">
        <f>SUM(I17)</f>
        <v>100</v>
      </c>
      <c r="J16" s="31"/>
      <c r="K16" s="31"/>
      <c r="L16" s="31"/>
      <c r="M16" s="30"/>
      <c r="N16" s="31"/>
      <c r="O16" s="50"/>
    </row>
    <row r="17" s="2" customFormat="1" ht="233" customHeight="1" spans="1:15">
      <c r="A17" s="25">
        <v>7</v>
      </c>
      <c r="B17" s="25" t="s">
        <v>19</v>
      </c>
      <c r="C17" s="25" t="s">
        <v>20</v>
      </c>
      <c r="D17" s="34" t="s">
        <v>70</v>
      </c>
      <c r="E17" s="35" t="s">
        <v>71</v>
      </c>
      <c r="F17" s="34"/>
      <c r="G17" s="34" t="s">
        <v>72</v>
      </c>
      <c r="H17" s="34" t="s">
        <v>73</v>
      </c>
      <c r="I17" s="34">
        <v>100</v>
      </c>
      <c r="J17" s="34" t="s">
        <v>74</v>
      </c>
      <c r="K17" s="25" t="s">
        <v>75</v>
      </c>
      <c r="L17" s="57" t="s">
        <v>76</v>
      </c>
      <c r="M17" s="36" t="s">
        <v>28</v>
      </c>
      <c r="N17" s="57"/>
      <c r="O17" s="50"/>
    </row>
    <row r="18" s="2" customFormat="1" ht="33" customHeight="1" spans="1:15">
      <c r="A18" s="27" t="s">
        <v>77</v>
      </c>
      <c r="B18" s="28"/>
      <c r="C18" s="29"/>
      <c r="D18" s="30"/>
      <c r="E18" s="32"/>
      <c r="F18" s="31"/>
      <c r="G18" s="31"/>
      <c r="H18" s="31"/>
      <c r="I18" s="31">
        <f>SUM(I19:I22)</f>
        <v>168.68</v>
      </c>
      <c r="J18" s="31"/>
      <c r="K18" s="31"/>
      <c r="L18" s="31"/>
      <c r="M18" s="30"/>
      <c r="N18" s="31"/>
      <c r="O18" s="50"/>
    </row>
    <row r="19" s="2" customFormat="1" ht="87" customHeight="1" spans="1:15">
      <c r="A19" s="25">
        <v>8</v>
      </c>
      <c r="B19" s="25" t="s">
        <v>19</v>
      </c>
      <c r="C19" s="25" t="s">
        <v>20</v>
      </c>
      <c r="D19" s="25" t="s">
        <v>78</v>
      </c>
      <c r="E19" s="26" t="s">
        <v>79</v>
      </c>
      <c r="F19" s="25"/>
      <c r="G19" s="25" t="s">
        <v>80</v>
      </c>
      <c r="H19" s="25" t="s">
        <v>81</v>
      </c>
      <c r="I19" s="25">
        <v>29.25</v>
      </c>
      <c r="J19" s="25" t="s">
        <v>82</v>
      </c>
      <c r="K19" s="25" t="s">
        <v>83</v>
      </c>
      <c r="L19" s="25" t="s">
        <v>84</v>
      </c>
      <c r="M19" s="36" t="s">
        <v>28</v>
      </c>
      <c r="N19" s="25"/>
      <c r="O19" s="50"/>
    </row>
    <row r="20" s="2" customFormat="1" ht="96" customHeight="1" spans="1:15">
      <c r="A20" s="25">
        <v>9</v>
      </c>
      <c r="B20" s="25" t="s">
        <v>19</v>
      </c>
      <c r="C20" s="25" t="s">
        <v>20</v>
      </c>
      <c r="D20" s="25" t="s">
        <v>85</v>
      </c>
      <c r="E20" s="26" t="s">
        <v>86</v>
      </c>
      <c r="F20" s="25"/>
      <c r="G20" s="25" t="s">
        <v>87</v>
      </c>
      <c r="H20" s="25" t="s">
        <v>88</v>
      </c>
      <c r="I20" s="25">
        <v>26</v>
      </c>
      <c r="J20" s="25" t="s">
        <v>89</v>
      </c>
      <c r="K20" s="25" t="s">
        <v>90</v>
      </c>
      <c r="L20" s="25" t="s">
        <v>91</v>
      </c>
      <c r="M20" s="36" t="s">
        <v>28</v>
      </c>
      <c r="N20" s="25"/>
      <c r="O20" s="50"/>
    </row>
    <row r="21" s="2" customFormat="1" ht="96.95" customHeight="1" spans="1:15">
      <c r="A21" s="25">
        <v>10</v>
      </c>
      <c r="B21" s="25" t="s">
        <v>19</v>
      </c>
      <c r="C21" s="25" t="s">
        <v>20</v>
      </c>
      <c r="D21" s="25" t="s">
        <v>92</v>
      </c>
      <c r="E21" s="26" t="s">
        <v>93</v>
      </c>
      <c r="F21" s="25"/>
      <c r="G21" s="25" t="s">
        <v>87</v>
      </c>
      <c r="H21" s="25" t="s">
        <v>94</v>
      </c>
      <c r="I21" s="25">
        <v>29.53</v>
      </c>
      <c r="J21" s="25" t="s">
        <v>89</v>
      </c>
      <c r="K21" s="25" t="s">
        <v>95</v>
      </c>
      <c r="L21" s="25" t="s">
        <v>96</v>
      </c>
      <c r="M21" s="36" t="s">
        <v>28</v>
      </c>
      <c r="N21" s="25"/>
      <c r="O21" s="50"/>
    </row>
    <row r="22" s="2" customFormat="1" ht="100" customHeight="1" spans="1:15">
      <c r="A22" s="25">
        <v>11</v>
      </c>
      <c r="B22" s="25" t="s">
        <v>19</v>
      </c>
      <c r="C22" s="25" t="s">
        <v>20</v>
      </c>
      <c r="D22" s="25" t="s">
        <v>97</v>
      </c>
      <c r="E22" s="26" t="s">
        <v>98</v>
      </c>
      <c r="F22" s="25"/>
      <c r="G22" s="25" t="s">
        <v>48</v>
      </c>
      <c r="H22" s="25" t="s">
        <v>49</v>
      </c>
      <c r="I22" s="25">
        <v>83.9</v>
      </c>
      <c r="J22" s="25" t="s">
        <v>99</v>
      </c>
      <c r="K22" s="25" t="s">
        <v>100</v>
      </c>
      <c r="L22" s="25" t="s">
        <v>101</v>
      </c>
      <c r="M22" s="36" t="s">
        <v>28</v>
      </c>
      <c r="N22" s="25"/>
      <c r="O22" s="50"/>
    </row>
    <row r="23" s="2" customFormat="1" ht="33" customHeight="1" spans="1:15">
      <c r="A23" s="27" t="s">
        <v>102</v>
      </c>
      <c r="B23" s="28"/>
      <c r="C23" s="29"/>
      <c r="D23" s="30"/>
      <c r="E23" s="32"/>
      <c r="F23" s="31"/>
      <c r="G23" s="31"/>
      <c r="H23" s="31"/>
      <c r="I23" s="31">
        <f>SUM(I24:I24)</f>
        <v>550</v>
      </c>
      <c r="J23" s="31"/>
      <c r="K23" s="31"/>
      <c r="L23" s="31"/>
      <c r="M23" s="30"/>
      <c r="N23" s="31"/>
      <c r="O23" s="50"/>
    </row>
    <row r="24" s="2" customFormat="1" ht="86" customHeight="1" spans="1:15">
      <c r="A24" s="25">
        <v>12</v>
      </c>
      <c r="B24" s="25" t="s">
        <v>19</v>
      </c>
      <c r="C24" s="25" t="s">
        <v>20</v>
      </c>
      <c r="D24" s="25" t="s">
        <v>103</v>
      </c>
      <c r="E24" s="26" t="s">
        <v>104</v>
      </c>
      <c r="F24" s="25"/>
      <c r="G24" s="25" t="s">
        <v>105</v>
      </c>
      <c r="H24" s="25" t="s">
        <v>106</v>
      </c>
      <c r="I24" s="25">
        <v>550</v>
      </c>
      <c r="J24" s="25" t="s">
        <v>107</v>
      </c>
      <c r="K24" s="36" t="s">
        <v>108</v>
      </c>
      <c r="L24" s="36" t="s">
        <v>109</v>
      </c>
      <c r="M24" s="25" t="s">
        <v>28</v>
      </c>
      <c r="N24" s="25"/>
      <c r="O24" s="50"/>
    </row>
    <row r="25" s="2" customFormat="1" ht="30" customHeight="1" spans="1:15">
      <c r="A25" s="15" t="s">
        <v>110</v>
      </c>
      <c r="B25" s="16"/>
      <c r="C25" s="17"/>
      <c r="D25" s="18"/>
      <c r="E25" s="19"/>
      <c r="F25" s="19"/>
      <c r="G25" s="25"/>
      <c r="H25" s="25"/>
      <c r="I25" s="19">
        <f>I26+I28+I32+I41+I43+I45+I47+I49+I53</f>
        <v>5670</v>
      </c>
      <c r="J25" s="25"/>
      <c r="K25" s="19"/>
      <c r="L25" s="19"/>
      <c r="M25" s="25"/>
      <c r="N25" s="25"/>
      <c r="O25" s="50"/>
    </row>
    <row r="26" s="2" customFormat="1" ht="30" customHeight="1" spans="1:15">
      <c r="A26" s="27" t="s">
        <v>111</v>
      </c>
      <c r="B26" s="28"/>
      <c r="C26" s="29"/>
      <c r="D26" s="30"/>
      <c r="E26" s="31"/>
      <c r="F26" s="31"/>
      <c r="G26" s="30"/>
      <c r="H26" s="30"/>
      <c r="I26" s="31">
        <f>SUM(I27:I27)</f>
        <v>1560</v>
      </c>
      <c r="J26" s="30"/>
      <c r="K26" s="31"/>
      <c r="L26" s="31"/>
      <c r="M26" s="30"/>
      <c r="N26" s="30"/>
      <c r="O26" s="50"/>
    </row>
    <row r="27" s="2" customFormat="1" ht="108" customHeight="1" spans="1:15">
      <c r="A27" s="25">
        <v>13</v>
      </c>
      <c r="B27" s="25" t="s">
        <v>112</v>
      </c>
      <c r="C27" s="25" t="s">
        <v>113</v>
      </c>
      <c r="D27" s="36" t="s">
        <v>114</v>
      </c>
      <c r="E27" s="37" t="s">
        <v>115</v>
      </c>
      <c r="F27" s="36"/>
      <c r="G27" s="36" t="s">
        <v>116</v>
      </c>
      <c r="H27" s="36" t="s">
        <v>117</v>
      </c>
      <c r="I27" s="36">
        <v>1560</v>
      </c>
      <c r="J27" s="36" t="s">
        <v>118</v>
      </c>
      <c r="K27" s="37" t="s">
        <v>119</v>
      </c>
      <c r="L27" s="37" t="s">
        <v>120</v>
      </c>
      <c r="M27" s="25" t="s">
        <v>28</v>
      </c>
      <c r="N27" s="36"/>
      <c r="O27" s="50"/>
    </row>
    <row r="28" s="2" customFormat="1" ht="30" customHeight="1" spans="1:15">
      <c r="A28" s="27" t="s">
        <v>35</v>
      </c>
      <c r="B28" s="28"/>
      <c r="C28" s="29"/>
      <c r="D28" s="30"/>
      <c r="E28" s="38"/>
      <c r="F28" s="31"/>
      <c r="G28" s="38"/>
      <c r="H28" s="38"/>
      <c r="I28" s="38">
        <f>SUM(I29:I31)</f>
        <v>1029</v>
      </c>
      <c r="J28" s="38"/>
      <c r="K28" s="38"/>
      <c r="L28" s="38"/>
      <c r="M28" s="38"/>
      <c r="N28" s="38"/>
      <c r="O28" s="50"/>
    </row>
    <row r="29" s="2" customFormat="1" ht="158" customHeight="1" spans="1:15">
      <c r="A29" s="25">
        <v>14</v>
      </c>
      <c r="B29" s="25" t="s">
        <v>112</v>
      </c>
      <c r="C29" s="25" t="s">
        <v>121</v>
      </c>
      <c r="D29" s="25" t="s">
        <v>122</v>
      </c>
      <c r="E29" s="25" t="s">
        <v>123</v>
      </c>
      <c r="F29" s="25" t="s">
        <v>124</v>
      </c>
      <c r="G29" s="25" t="s">
        <v>125</v>
      </c>
      <c r="H29" s="25" t="s">
        <v>126</v>
      </c>
      <c r="I29" s="25">
        <v>579</v>
      </c>
      <c r="J29" s="25" t="s">
        <v>41</v>
      </c>
      <c r="K29" s="25" t="s">
        <v>127</v>
      </c>
      <c r="L29" s="25" t="s">
        <v>128</v>
      </c>
      <c r="M29" s="25" t="s">
        <v>28</v>
      </c>
      <c r="N29" s="25"/>
      <c r="O29" s="50"/>
    </row>
    <row r="30" s="2" customFormat="1" ht="165" customHeight="1" spans="1:16374">
      <c r="A30" s="25">
        <v>15</v>
      </c>
      <c r="B30" s="25" t="s">
        <v>112</v>
      </c>
      <c r="C30" s="25" t="s">
        <v>129</v>
      </c>
      <c r="D30" s="25" t="s">
        <v>130</v>
      </c>
      <c r="E30" s="26" t="s">
        <v>131</v>
      </c>
      <c r="F30" s="25" t="s">
        <v>132</v>
      </c>
      <c r="G30" s="25" t="s">
        <v>133</v>
      </c>
      <c r="H30" s="25" t="s">
        <v>134</v>
      </c>
      <c r="I30" s="25">
        <v>400</v>
      </c>
      <c r="J30" s="25" t="s">
        <v>41</v>
      </c>
      <c r="K30" s="25" t="s">
        <v>135</v>
      </c>
      <c r="L30" s="25" t="s">
        <v>136</v>
      </c>
      <c r="M30" s="25" t="s">
        <v>28</v>
      </c>
      <c r="N30" s="25"/>
      <c r="O30" s="5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9"/>
      <c r="XEL30" s="9"/>
      <c r="XEM30" s="9"/>
      <c r="XEN30" s="9"/>
      <c r="XEO30" s="9"/>
      <c r="XEP30" s="9"/>
      <c r="XEQ30" s="9"/>
      <c r="XER30" s="9"/>
      <c r="XES30" s="9"/>
      <c r="XET30" s="9"/>
    </row>
    <row r="31" s="2" customFormat="1" ht="126.95" customHeight="1" spans="1:16374">
      <c r="A31" s="25">
        <v>16</v>
      </c>
      <c r="B31" s="25" t="s">
        <v>112</v>
      </c>
      <c r="C31" s="25" t="s">
        <v>129</v>
      </c>
      <c r="D31" s="25" t="s">
        <v>137</v>
      </c>
      <c r="E31" s="26" t="s">
        <v>138</v>
      </c>
      <c r="F31" s="25" t="s">
        <v>139</v>
      </c>
      <c r="G31" s="25" t="s">
        <v>80</v>
      </c>
      <c r="H31" s="25" t="s">
        <v>140</v>
      </c>
      <c r="I31" s="25">
        <v>50</v>
      </c>
      <c r="J31" s="25" t="s">
        <v>41</v>
      </c>
      <c r="K31" s="25" t="s">
        <v>141</v>
      </c>
      <c r="L31" s="25" t="s">
        <v>142</v>
      </c>
      <c r="M31" s="25" t="s">
        <v>28</v>
      </c>
      <c r="N31" s="25"/>
      <c r="O31" s="50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9"/>
      <c r="XEL31" s="9"/>
      <c r="XEM31" s="9"/>
      <c r="XEN31" s="9"/>
      <c r="XEO31" s="9"/>
      <c r="XEP31" s="9"/>
      <c r="XEQ31" s="9"/>
      <c r="XER31" s="9"/>
      <c r="XES31" s="9"/>
      <c r="XET31" s="9"/>
    </row>
    <row r="32" s="2" customFormat="1" ht="30" customHeight="1" spans="1:16374">
      <c r="A32" s="27" t="s">
        <v>143</v>
      </c>
      <c r="B32" s="28"/>
      <c r="C32" s="29"/>
      <c r="D32" s="30"/>
      <c r="E32" s="32"/>
      <c r="F32" s="31"/>
      <c r="G32" s="31"/>
      <c r="H32" s="31"/>
      <c r="I32" s="31">
        <f>SUM(I33:I40)</f>
        <v>1186</v>
      </c>
      <c r="J32" s="31"/>
      <c r="K32" s="31"/>
      <c r="L32" s="25"/>
      <c r="M32" s="25"/>
      <c r="N32" s="25"/>
      <c r="O32" s="50"/>
      <c r="XEK32" s="61"/>
      <c r="XEL32" s="61"/>
      <c r="XEM32" s="61"/>
      <c r="XEN32" s="61"/>
      <c r="XEO32" s="61"/>
      <c r="XEP32" s="61"/>
      <c r="XEQ32" s="61"/>
      <c r="XER32" s="61"/>
      <c r="XES32" s="61"/>
      <c r="XET32" s="61"/>
    </row>
    <row r="33" s="2" customFormat="1" ht="144" customHeight="1" spans="1:16374">
      <c r="A33" s="39">
        <v>17</v>
      </c>
      <c r="B33" s="25" t="s">
        <v>112</v>
      </c>
      <c r="C33" s="34" t="s">
        <v>129</v>
      </c>
      <c r="D33" s="34" t="s">
        <v>144</v>
      </c>
      <c r="E33" s="34" t="s">
        <v>145</v>
      </c>
      <c r="F33" s="34" t="s">
        <v>146</v>
      </c>
      <c r="G33" s="25" t="s">
        <v>147</v>
      </c>
      <c r="H33" s="34" t="s">
        <v>148</v>
      </c>
      <c r="I33" s="34">
        <v>760</v>
      </c>
      <c r="J33" s="34" t="s">
        <v>149</v>
      </c>
      <c r="K33" s="25" t="s">
        <v>150</v>
      </c>
      <c r="L33" s="25" t="s">
        <v>151</v>
      </c>
      <c r="M33" s="25" t="s">
        <v>28</v>
      </c>
      <c r="N33" s="34"/>
      <c r="O33" s="50"/>
      <c r="XEK33" s="61"/>
      <c r="XEL33" s="61"/>
      <c r="XEM33" s="61"/>
      <c r="XEN33" s="61"/>
      <c r="XEO33" s="61"/>
      <c r="XEP33" s="61"/>
      <c r="XEQ33" s="61"/>
      <c r="XER33" s="61"/>
      <c r="XES33" s="61"/>
      <c r="XET33" s="61"/>
    </row>
    <row r="34" s="2" customFormat="1" ht="180" customHeight="1" spans="1:16374">
      <c r="A34" s="39">
        <v>18</v>
      </c>
      <c r="B34" s="25" t="s">
        <v>112</v>
      </c>
      <c r="C34" s="34" t="s">
        <v>129</v>
      </c>
      <c r="D34" s="34" t="s">
        <v>152</v>
      </c>
      <c r="E34" s="35" t="s">
        <v>153</v>
      </c>
      <c r="F34" s="34" t="s">
        <v>154</v>
      </c>
      <c r="G34" s="25" t="s">
        <v>23</v>
      </c>
      <c r="H34" s="34" t="s">
        <v>148</v>
      </c>
      <c r="I34" s="34">
        <v>76</v>
      </c>
      <c r="J34" s="34" t="s">
        <v>149</v>
      </c>
      <c r="K34" s="25" t="s">
        <v>155</v>
      </c>
      <c r="L34" s="25" t="s">
        <v>156</v>
      </c>
      <c r="M34" s="25" t="s">
        <v>28</v>
      </c>
      <c r="N34" s="34"/>
      <c r="O34" s="50"/>
      <c r="XEK34" s="61"/>
      <c r="XEL34" s="61"/>
      <c r="XEM34" s="61"/>
      <c r="XEN34" s="61"/>
      <c r="XEO34" s="61"/>
      <c r="XEP34" s="61"/>
      <c r="XEQ34" s="61"/>
      <c r="XER34" s="61"/>
      <c r="XES34" s="61"/>
      <c r="XET34" s="61"/>
    </row>
    <row r="35" s="2" customFormat="1" ht="114" customHeight="1" spans="1:16374">
      <c r="A35" s="39">
        <v>19</v>
      </c>
      <c r="B35" s="25" t="s">
        <v>112</v>
      </c>
      <c r="C35" s="34" t="s">
        <v>157</v>
      </c>
      <c r="D35" s="34" t="s">
        <v>158</v>
      </c>
      <c r="E35" s="35" t="s">
        <v>159</v>
      </c>
      <c r="F35" s="34" t="s">
        <v>160</v>
      </c>
      <c r="G35" s="34" t="s">
        <v>161</v>
      </c>
      <c r="H35" s="34" t="s">
        <v>162</v>
      </c>
      <c r="I35" s="34">
        <v>50</v>
      </c>
      <c r="J35" s="25" t="s">
        <v>163</v>
      </c>
      <c r="K35" s="34" t="s">
        <v>164</v>
      </c>
      <c r="L35" s="34" t="s">
        <v>165</v>
      </c>
      <c r="M35" s="25" t="s">
        <v>28</v>
      </c>
      <c r="N35" s="25"/>
      <c r="O35" s="50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9"/>
      <c r="XEL35" s="9"/>
      <c r="XEM35" s="9"/>
      <c r="XEN35" s="9"/>
      <c r="XEO35" s="9"/>
      <c r="XEP35" s="9"/>
      <c r="XEQ35" s="9"/>
      <c r="XER35" s="9"/>
      <c r="XES35" s="9"/>
      <c r="XET35" s="9"/>
    </row>
    <row r="36" s="2" customFormat="1" ht="114" customHeight="1" spans="1:16374">
      <c r="A36" s="39">
        <v>20</v>
      </c>
      <c r="B36" s="25" t="s">
        <v>112</v>
      </c>
      <c r="C36" s="34" t="s">
        <v>157</v>
      </c>
      <c r="D36" s="34" t="s">
        <v>166</v>
      </c>
      <c r="E36" s="35" t="s">
        <v>159</v>
      </c>
      <c r="F36" s="34" t="s">
        <v>160</v>
      </c>
      <c r="G36" s="34" t="s">
        <v>161</v>
      </c>
      <c r="H36" s="34" t="s">
        <v>162</v>
      </c>
      <c r="I36" s="34">
        <v>50</v>
      </c>
      <c r="J36" s="25" t="s">
        <v>163</v>
      </c>
      <c r="K36" s="34" t="s">
        <v>167</v>
      </c>
      <c r="L36" s="34" t="s">
        <v>168</v>
      </c>
      <c r="M36" s="25" t="s">
        <v>28</v>
      </c>
      <c r="N36" s="25"/>
      <c r="O36" s="50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9"/>
      <c r="XEL36" s="9"/>
      <c r="XEM36" s="9"/>
      <c r="XEN36" s="9"/>
      <c r="XEO36" s="9"/>
      <c r="XEP36" s="9"/>
      <c r="XEQ36" s="9"/>
      <c r="XER36" s="9"/>
      <c r="XES36" s="9"/>
      <c r="XET36" s="9"/>
    </row>
    <row r="37" s="2" customFormat="1" ht="114" customHeight="1" spans="1:16374">
      <c r="A37" s="39">
        <v>21</v>
      </c>
      <c r="B37" s="25" t="s">
        <v>112</v>
      </c>
      <c r="C37" s="34" t="s">
        <v>169</v>
      </c>
      <c r="D37" s="34" t="s">
        <v>170</v>
      </c>
      <c r="E37" s="35" t="s">
        <v>171</v>
      </c>
      <c r="F37" s="34" t="s">
        <v>160</v>
      </c>
      <c r="G37" s="34" t="s">
        <v>172</v>
      </c>
      <c r="H37" s="34" t="s">
        <v>173</v>
      </c>
      <c r="I37" s="34">
        <v>100</v>
      </c>
      <c r="J37" s="25" t="s">
        <v>174</v>
      </c>
      <c r="K37" s="34" t="s">
        <v>175</v>
      </c>
      <c r="L37" s="34" t="s">
        <v>176</v>
      </c>
      <c r="M37" s="25" t="s">
        <v>28</v>
      </c>
      <c r="N37" s="25"/>
      <c r="O37" s="50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9"/>
      <c r="XEL37" s="9"/>
      <c r="XEM37" s="9"/>
      <c r="XEN37" s="9"/>
      <c r="XEO37" s="9"/>
      <c r="XEP37" s="9"/>
      <c r="XEQ37" s="9"/>
      <c r="XER37" s="9"/>
      <c r="XES37" s="9"/>
      <c r="XET37" s="9"/>
    </row>
    <row r="38" s="2" customFormat="1" ht="144.95" customHeight="1" spans="1:16374">
      <c r="A38" s="39">
        <v>22</v>
      </c>
      <c r="B38" s="25" t="s">
        <v>112</v>
      </c>
      <c r="C38" s="34" t="s">
        <v>157</v>
      </c>
      <c r="D38" s="34" t="s">
        <v>177</v>
      </c>
      <c r="E38" s="35" t="s">
        <v>178</v>
      </c>
      <c r="F38" s="34" t="s">
        <v>160</v>
      </c>
      <c r="G38" s="34" t="s">
        <v>179</v>
      </c>
      <c r="H38" s="34" t="s">
        <v>180</v>
      </c>
      <c r="I38" s="34">
        <v>50</v>
      </c>
      <c r="J38" s="25" t="s">
        <v>181</v>
      </c>
      <c r="K38" s="34" t="s">
        <v>182</v>
      </c>
      <c r="L38" s="34" t="s">
        <v>183</v>
      </c>
      <c r="M38" s="25" t="s">
        <v>28</v>
      </c>
      <c r="N38" s="25"/>
      <c r="O38" s="50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9"/>
      <c r="XEL38" s="9"/>
      <c r="XEM38" s="9"/>
      <c r="XEN38" s="9"/>
      <c r="XEO38" s="9"/>
      <c r="XEP38" s="9"/>
      <c r="XEQ38" s="9"/>
      <c r="XER38" s="9"/>
      <c r="XES38" s="9"/>
      <c r="XET38" s="9"/>
    </row>
    <row r="39" s="2" customFormat="1" ht="137" customHeight="1" spans="1:16374">
      <c r="A39" s="39">
        <v>23</v>
      </c>
      <c r="B39" s="25" t="s">
        <v>112</v>
      </c>
      <c r="C39" s="34" t="s">
        <v>157</v>
      </c>
      <c r="D39" s="34" t="s">
        <v>184</v>
      </c>
      <c r="E39" s="35" t="s">
        <v>185</v>
      </c>
      <c r="F39" s="34" t="s">
        <v>160</v>
      </c>
      <c r="G39" s="34" t="s">
        <v>186</v>
      </c>
      <c r="H39" s="34" t="s">
        <v>187</v>
      </c>
      <c r="I39" s="34">
        <v>50</v>
      </c>
      <c r="J39" s="25" t="s">
        <v>188</v>
      </c>
      <c r="K39" s="34" t="s">
        <v>189</v>
      </c>
      <c r="L39" s="34" t="s">
        <v>190</v>
      </c>
      <c r="M39" s="25" t="s">
        <v>28</v>
      </c>
      <c r="N39" s="25"/>
      <c r="O39" s="50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9"/>
      <c r="XEL39" s="9"/>
      <c r="XEM39" s="9"/>
      <c r="XEN39" s="9"/>
      <c r="XEO39" s="9"/>
      <c r="XEP39" s="9"/>
      <c r="XEQ39" s="9"/>
      <c r="XER39" s="9"/>
      <c r="XES39" s="9"/>
      <c r="XET39" s="9"/>
    </row>
    <row r="40" s="2" customFormat="1" ht="131" customHeight="1" spans="1:16374">
      <c r="A40" s="39">
        <v>24</v>
      </c>
      <c r="B40" s="25" t="s">
        <v>112</v>
      </c>
      <c r="C40" s="34" t="s">
        <v>157</v>
      </c>
      <c r="D40" s="34" t="s">
        <v>191</v>
      </c>
      <c r="E40" s="34" t="s">
        <v>192</v>
      </c>
      <c r="F40" s="34" t="s">
        <v>160</v>
      </c>
      <c r="G40" s="34" t="s">
        <v>186</v>
      </c>
      <c r="H40" s="34" t="s">
        <v>193</v>
      </c>
      <c r="I40" s="34">
        <v>50</v>
      </c>
      <c r="J40" s="25" t="s">
        <v>188</v>
      </c>
      <c r="K40" s="34" t="s">
        <v>194</v>
      </c>
      <c r="L40" s="34" t="s">
        <v>195</v>
      </c>
      <c r="M40" s="25" t="s">
        <v>28</v>
      </c>
      <c r="N40" s="25"/>
      <c r="O40" s="50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9"/>
      <c r="XEL40" s="9"/>
      <c r="XEM40" s="9"/>
      <c r="XEN40" s="9"/>
      <c r="XEO40" s="9"/>
      <c r="XEP40" s="9"/>
      <c r="XEQ40" s="9"/>
      <c r="XER40" s="9"/>
      <c r="XES40" s="9"/>
      <c r="XET40" s="9"/>
    </row>
    <row r="41" s="2" customFormat="1" ht="30" customHeight="1" spans="1:16376">
      <c r="A41" s="40" t="s">
        <v>196</v>
      </c>
      <c r="B41" s="41"/>
      <c r="C41" s="42"/>
      <c r="D41" s="43"/>
      <c r="E41" s="43"/>
      <c r="F41" s="43"/>
      <c r="G41" s="43"/>
      <c r="H41" s="43"/>
      <c r="I41" s="43">
        <v>10</v>
      </c>
      <c r="J41" s="31"/>
      <c r="K41" s="43"/>
      <c r="L41" s="43"/>
      <c r="M41" s="31"/>
      <c r="N41" s="31"/>
      <c r="O41" s="50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</row>
    <row r="42" s="2" customFormat="1" ht="169" customHeight="1" spans="1:16376">
      <c r="A42" s="34">
        <v>25</v>
      </c>
      <c r="B42" s="25" t="s">
        <v>112</v>
      </c>
      <c r="C42" s="34" t="s">
        <v>197</v>
      </c>
      <c r="D42" s="25" t="s">
        <v>198</v>
      </c>
      <c r="E42" s="25" t="s">
        <v>199</v>
      </c>
      <c r="F42" s="25" t="s">
        <v>200</v>
      </c>
      <c r="G42" s="25" t="s">
        <v>201</v>
      </c>
      <c r="H42" s="25" t="s">
        <v>202</v>
      </c>
      <c r="I42" s="58">
        <v>10</v>
      </c>
      <c r="J42" s="25" t="s">
        <v>203</v>
      </c>
      <c r="K42" s="34" t="s">
        <v>204</v>
      </c>
      <c r="L42" s="34" t="s">
        <v>205</v>
      </c>
      <c r="M42" s="25" t="s">
        <v>28</v>
      </c>
      <c r="N42" s="25"/>
      <c r="O42" s="50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</row>
    <row r="43" s="2" customFormat="1" ht="24.95" customHeight="1" spans="1:16376">
      <c r="A43" s="27" t="s">
        <v>206</v>
      </c>
      <c r="B43" s="28"/>
      <c r="C43" s="29"/>
      <c r="D43" s="30"/>
      <c r="E43" s="30"/>
      <c r="F43" s="31"/>
      <c r="G43" s="31"/>
      <c r="H43" s="31"/>
      <c r="I43" s="31">
        <f>SUM(I44)</f>
        <v>600</v>
      </c>
      <c r="J43" s="31"/>
      <c r="K43" s="31"/>
      <c r="L43" s="31"/>
      <c r="M43" s="59"/>
      <c r="N43" s="25"/>
      <c r="O43" s="50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</row>
    <row r="44" s="2" customFormat="1" ht="180" customHeight="1" spans="1:16376">
      <c r="A44" s="25">
        <v>26</v>
      </c>
      <c r="B44" s="25" t="s">
        <v>112</v>
      </c>
      <c r="C44" s="25" t="s">
        <v>207</v>
      </c>
      <c r="D44" s="36" t="s">
        <v>208</v>
      </c>
      <c r="E44" s="36" t="s">
        <v>209</v>
      </c>
      <c r="F44" s="36" t="s">
        <v>210</v>
      </c>
      <c r="G44" s="36" t="s">
        <v>23</v>
      </c>
      <c r="H44" s="36" t="s">
        <v>211</v>
      </c>
      <c r="I44" s="36">
        <v>600</v>
      </c>
      <c r="J44" s="36" t="s">
        <v>212</v>
      </c>
      <c r="K44" s="36" t="s">
        <v>213</v>
      </c>
      <c r="L44" s="36" t="s">
        <v>214</v>
      </c>
      <c r="M44" s="25" t="s">
        <v>28</v>
      </c>
      <c r="N44" s="25"/>
      <c r="O44" s="50"/>
      <c r="P44" s="1"/>
      <c r="Q44" s="1"/>
      <c r="R44" s="1"/>
      <c r="S44" s="1" t="s">
        <v>215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9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</row>
    <row r="45" s="2" customFormat="1" ht="24.95" customHeight="1" spans="1:16374">
      <c r="A45" s="27" t="s">
        <v>216</v>
      </c>
      <c r="B45" s="28"/>
      <c r="C45" s="29"/>
      <c r="D45" s="30"/>
      <c r="E45" s="32"/>
      <c r="F45" s="31"/>
      <c r="G45" s="31"/>
      <c r="H45" s="31"/>
      <c r="I45" s="31">
        <f>SUM(I46:I46)</f>
        <v>600</v>
      </c>
      <c r="J45" s="31"/>
      <c r="K45" s="31"/>
      <c r="L45" s="31"/>
      <c r="M45" s="31"/>
      <c r="N45" s="31"/>
      <c r="O45" s="50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9"/>
      <c r="XEL45" s="9"/>
      <c r="XEM45" s="9"/>
      <c r="XEN45" s="9"/>
      <c r="XEO45" s="9"/>
      <c r="XEP45" s="9"/>
      <c r="XEQ45" s="9"/>
      <c r="XER45" s="9"/>
      <c r="XES45" s="9"/>
      <c r="XET45" s="9"/>
    </row>
    <row r="46" s="2" customFormat="1" ht="121" customHeight="1" spans="1:16374">
      <c r="A46" s="25">
        <v>27</v>
      </c>
      <c r="B46" s="25" t="s">
        <v>112</v>
      </c>
      <c r="C46" s="25" t="s">
        <v>157</v>
      </c>
      <c r="D46" s="25" t="s">
        <v>217</v>
      </c>
      <c r="E46" s="26" t="s">
        <v>218</v>
      </c>
      <c r="F46" s="25"/>
      <c r="G46" s="25" t="s">
        <v>172</v>
      </c>
      <c r="H46" s="25" t="s">
        <v>219</v>
      </c>
      <c r="I46" s="25">
        <v>600</v>
      </c>
      <c r="J46" s="25" t="s">
        <v>220</v>
      </c>
      <c r="K46" s="25" t="s">
        <v>221</v>
      </c>
      <c r="L46" s="25" t="s">
        <v>222</v>
      </c>
      <c r="M46" s="25" t="s">
        <v>28</v>
      </c>
      <c r="N46" s="25"/>
      <c r="O46" s="50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9"/>
      <c r="XEL46" s="9"/>
      <c r="XEM46" s="9"/>
      <c r="XEN46" s="9"/>
      <c r="XEO46" s="9"/>
      <c r="XEP46" s="9"/>
      <c r="XEQ46" s="9"/>
      <c r="XER46" s="9"/>
      <c r="XES46" s="9"/>
      <c r="XET46" s="9"/>
    </row>
    <row r="47" s="2" customFormat="1" ht="24.95" customHeight="1" spans="1:16368">
      <c r="A47" s="27" t="s">
        <v>223</v>
      </c>
      <c r="B47" s="28"/>
      <c r="C47" s="29"/>
      <c r="D47" s="30"/>
      <c r="E47" s="44"/>
      <c r="F47" s="31"/>
      <c r="G47" s="38"/>
      <c r="H47" s="38"/>
      <c r="I47" s="38">
        <f>SUM(I48:I48)</f>
        <v>250</v>
      </c>
      <c r="J47" s="38"/>
      <c r="K47" s="38"/>
      <c r="L47" s="38"/>
      <c r="M47" s="31"/>
      <c r="N47" s="31"/>
      <c r="O47" s="8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9"/>
      <c r="XEL47" s="9"/>
      <c r="XEM47" s="9"/>
      <c r="XEN47" s="9"/>
    </row>
    <row r="48" s="2" customFormat="1" ht="128" customHeight="1" spans="1:16374">
      <c r="A48" s="25">
        <v>28</v>
      </c>
      <c r="B48" s="25" t="s">
        <v>112</v>
      </c>
      <c r="C48" s="25" t="s">
        <v>157</v>
      </c>
      <c r="D48" s="36" t="s">
        <v>224</v>
      </c>
      <c r="E48" s="37" t="s">
        <v>225</v>
      </c>
      <c r="F48" s="36"/>
      <c r="G48" s="36" t="s">
        <v>226</v>
      </c>
      <c r="H48" s="36" t="s">
        <v>227</v>
      </c>
      <c r="I48" s="36">
        <v>250</v>
      </c>
      <c r="J48" s="36" t="s">
        <v>228</v>
      </c>
      <c r="K48" s="36" t="s">
        <v>229</v>
      </c>
      <c r="L48" s="36" t="s">
        <v>230</v>
      </c>
      <c r="M48" s="25" t="s">
        <v>28</v>
      </c>
      <c r="N48" s="25"/>
      <c r="O48" s="8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9"/>
      <c r="XEL48" s="9"/>
      <c r="XEM48" s="9"/>
      <c r="XEN48" s="9"/>
      <c r="XEO48" s="9"/>
      <c r="XEP48" s="9"/>
      <c r="XEQ48" s="9"/>
      <c r="XER48" s="9"/>
      <c r="XES48" s="9"/>
      <c r="XET48" s="9"/>
    </row>
    <row r="49" s="3" customFormat="1" ht="24.95" customHeight="1" spans="1:15">
      <c r="A49" s="27" t="s">
        <v>231</v>
      </c>
      <c r="B49" s="28"/>
      <c r="C49" s="29"/>
      <c r="D49" s="30"/>
      <c r="E49" s="32"/>
      <c r="F49" s="31"/>
      <c r="G49" s="45"/>
      <c r="H49" s="45"/>
      <c r="I49" s="45">
        <f>SUM(I50:I52)</f>
        <v>305</v>
      </c>
      <c r="J49" s="31"/>
      <c r="K49" s="31"/>
      <c r="L49" s="31"/>
      <c r="M49" s="31"/>
      <c r="N49" s="31"/>
      <c r="O49" s="60"/>
    </row>
    <row r="50" s="2" customFormat="1" ht="160" customHeight="1" spans="1:15">
      <c r="A50" s="25">
        <v>29</v>
      </c>
      <c r="B50" s="25" t="s">
        <v>112</v>
      </c>
      <c r="C50" s="25" t="s">
        <v>157</v>
      </c>
      <c r="D50" s="25" t="s">
        <v>232</v>
      </c>
      <c r="E50" s="26" t="s">
        <v>233</v>
      </c>
      <c r="F50" s="25"/>
      <c r="G50" s="25" t="s">
        <v>234</v>
      </c>
      <c r="H50" s="25" t="s">
        <v>235</v>
      </c>
      <c r="I50" s="25">
        <v>95</v>
      </c>
      <c r="J50" s="25" t="s">
        <v>236</v>
      </c>
      <c r="K50" s="25" t="s">
        <v>237</v>
      </c>
      <c r="L50" s="25" t="s">
        <v>238</v>
      </c>
      <c r="M50" s="25" t="s">
        <v>28</v>
      </c>
      <c r="N50" s="26"/>
      <c r="O50" s="50"/>
    </row>
    <row r="51" s="2" customFormat="1" ht="129" customHeight="1" spans="1:16368">
      <c r="A51" s="25">
        <v>30</v>
      </c>
      <c r="B51" s="25" t="s">
        <v>112</v>
      </c>
      <c r="C51" s="25" t="s">
        <v>157</v>
      </c>
      <c r="D51" s="36" t="s">
        <v>239</v>
      </c>
      <c r="E51" s="37" t="s">
        <v>240</v>
      </c>
      <c r="F51" s="36"/>
      <c r="G51" s="36" t="s">
        <v>234</v>
      </c>
      <c r="H51" s="36" t="s">
        <v>241</v>
      </c>
      <c r="I51" s="36">
        <v>100</v>
      </c>
      <c r="J51" s="36" t="s">
        <v>236</v>
      </c>
      <c r="K51" s="36" t="s">
        <v>242</v>
      </c>
      <c r="L51" s="36" t="s">
        <v>243</v>
      </c>
      <c r="M51" s="25" t="s">
        <v>28</v>
      </c>
      <c r="N51" s="37"/>
      <c r="O51" s="50"/>
      <c r="XEK51" s="9"/>
      <c r="XEL51" s="9"/>
      <c r="XEM51" s="9"/>
      <c r="XEN51" s="9"/>
    </row>
    <row r="52" s="2" customFormat="1" ht="117" customHeight="1" spans="1:16368">
      <c r="A52" s="25">
        <v>31</v>
      </c>
      <c r="B52" s="25" t="s">
        <v>112</v>
      </c>
      <c r="C52" s="25" t="s">
        <v>157</v>
      </c>
      <c r="D52" s="36" t="s">
        <v>244</v>
      </c>
      <c r="E52" s="36" t="s">
        <v>245</v>
      </c>
      <c r="F52" s="36"/>
      <c r="G52" s="36" t="s">
        <v>234</v>
      </c>
      <c r="H52" s="36" t="s">
        <v>246</v>
      </c>
      <c r="I52" s="36">
        <v>110</v>
      </c>
      <c r="J52" s="36" t="s">
        <v>236</v>
      </c>
      <c r="K52" s="36" t="s">
        <v>247</v>
      </c>
      <c r="L52" s="36" t="s">
        <v>248</v>
      </c>
      <c r="M52" s="25" t="s">
        <v>28</v>
      </c>
      <c r="N52" s="36"/>
      <c r="O52" s="50"/>
      <c r="XEK52" s="9"/>
      <c r="XEL52" s="9"/>
      <c r="XEM52" s="9"/>
      <c r="XEN52" s="9"/>
    </row>
    <row r="53" s="4" customFormat="1" ht="24.95" customHeight="1" spans="1:16374">
      <c r="A53" s="27" t="s">
        <v>249</v>
      </c>
      <c r="B53" s="28"/>
      <c r="C53" s="29"/>
      <c r="D53" s="30"/>
      <c r="E53" s="44"/>
      <c r="F53" s="31"/>
      <c r="G53" s="38"/>
      <c r="H53" s="38"/>
      <c r="I53" s="38">
        <f>SUM(I54:I54)</f>
        <v>130</v>
      </c>
      <c r="J53" s="38"/>
      <c r="K53" s="38"/>
      <c r="L53" s="38"/>
      <c r="M53" s="31"/>
      <c r="N53" s="31"/>
      <c r="O53" s="50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9"/>
      <c r="XEL53" s="9"/>
      <c r="XEM53" s="9"/>
      <c r="XEN53" s="9"/>
      <c r="XEO53" s="9"/>
      <c r="XEP53" s="9"/>
      <c r="XEQ53" s="9"/>
      <c r="XER53" s="9"/>
      <c r="XES53" s="9"/>
      <c r="XET53" s="9"/>
    </row>
    <row r="54" s="4" customFormat="1" ht="107" customHeight="1" spans="1:16374">
      <c r="A54" s="25">
        <v>32</v>
      </c>
      <c r="B54" s="25" t="s">
        <v>112</v>
      </c>
      <c r="C54" s="25" t="s">
        <v>157</v>
      </c>
      <c r="D54" s="25" t="s">
        <v>250</v>
      </c>
      <c r="E54" s="26" t="s">
        <v>251</v>
      </c>
      <c r="F54" s="25"/>
      <c r="G54" s="25" t="s">
        <v>252</v>
      </c>
      <c r="H54" s="25" t="s">
        <v>253</v>
      </c>
      <c r="I54" s="25">
        <v>130</v>
      </c>
      <c r="J54" s="25" t="s">
        <v>254</v>
      </c>
      <c r="K54" s="25" t="s">
        <v>255</v>
      </c>
      <c r="L54" s="25" t="s">
        <v>256</v>
      </c>
      <c r="M54" s="25" t="s">
        <v>28</v>
      </c>
      <c r="N54" s="25"/>
      <c r="O54" s="60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9"/>
      <c r="XEL54" s="9"/>
      <c r="XEM54" s="9"/>
      <c r="XEN54" s="9"/>
      <c r="XEO54" s="9"/>
      <c r="XEP54" s="9"/>
      <c r="XEQ54" s="9"/>
      <c r="XER54" s="9"/>
      <c r="XES54" s="9"/>
      <c r="XET54" s="9"/>
    </row>
    <row r="55" s="1" customFormat="1" ht="30" customHeight="1" spans="1:16376">
      <c r="A55" s="15" t="s">
        <v>257</v>
      </c>
      <c r="B55" s="16"/>
      <c r="C55" s="17"/>
      <c r="D55" s="18"/>
      <c r="E55" s="46"/>
      <c r="F55" s="19"/>
      <c r="G55" s="19"/>
      <c r="H55" s="19"/>
      <c r="I55" s="19">
        <f>SUM(I56+I61++I63+I65+I67)</f>
        <v>2447.27</v>
      </c>
      <c r="J55" s="19"/>
      <c r="K55" s="19"/>
      <c r="L55" s="19"/>
      <c r="M55" s="18"/>
      <c r="N55" s="31"/>
      <c r="O55" s="8"/>
      <c r="XEK55" s="9"/>
      <c r="XEL55" s="9"/>
      <c r="XEM55" s="9"/>
      <c r="XEN55" s="9"/>
      <c r="XEO55" s="9"/>
      <c r="XEP55" s="9"/>
      <c r="XEQ55" s="9"/>
      <c r="XER55" s="9"/>
      <c r="XES55" s="9"/>
      <c r="XET55" s="9"/>
      <c r="XEU55" s="9"/>
      <c r="XEV55" s="9"/>
    </row>
    <row r="56" s="5" customFormat="1" ht="24.95" customHeight="1" spans="1:16376">
      <c r="A56" s="27" t="s">
        <v>258</v>
      </c>
      <c r="B56" s="28"/>
      <c r="C56" s="29"/>
      <c r="D56" s="30"/>
      <c r="E56" s="38"/>
      <c r="F56" s="31"/>
      <c r="G56" s="38"/>
      <c r="H56" s="38"/>
      <c r="I56" s="38">
        <f>SUM(I57:I60)</f>
        <v>454.45</v>
      </c>
      <c r="J56" s="38"/>
      <c r="K56" s="38"/>
      <c r="L56" s="38"/>
      <c r="M56" s="31"/>
      <c r="N56" s="25"/>
      <c r="O56" s="50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9"/>
      <c r="XEV56" s="9"/>
    </row>
    <row r="57" s="1" customFormat="1" ht="99" customHeight="1" spans="1:16376">
      <c r="A57" s="25">
        <v>33</v>
      </c>
      <c r="B57" s="25" t="s">
        <v>259</v>
      </c>
      <c r="C57" s="25" t="s">
        <v>260</v>
      </c>
      <c r="D57" s="47" t="s">
        <v>261</v>
      </c>
      <c r="E57" s="48" t="s">
        <v>262</v>
      </c>
      <c r="F57" s="47" t="s">
        <v>263</v>
      </c>
      <c r="G57" s="25" t="s">
        <v>264</v>
      </c>
      <c r="H57" s="36" t="s">
        <v>265</v>
      </c>
      <c r="I57" s="36">
        <v>36</v>
      </c>
      <c r="J57" s="36" t="s">
        <v>25</v>
      </c>
      <c r="K57" s="36" t="s">
        <v>266</v>
      </c>
      <c r="L57" s="36" t="s">
        <v>267</v>
      </c>
      <c r="M57" s="36" t="s">
        <v>28</v>
      </c>
      <c r="N57" s="25"/>
      <c r="O57" s="8"/>
      <c r="XEK57" s="9"/>
      <c r="XEL57" s="9"/>
      <c r="XEM57" s="9"/>
      <c r="XEN57" s="9"/>
      <c r="XEO57" s="9"/>
      <c r="XEP57" s="9"/>
      <c r="XEQ57" s="9"/>
      <c r="XER57" s="9"/>
      <c r="XES57" s="9"/>
      <c r="XET57" s="9"/>
      <c r="XEU57" s="9"/>
      <c r="XEV57" s="9"/>
    </row>
    <row r="58" s="1" customFormat="1" ht="102" customHeight="1" spans="1:16376">
      <c r="A58" s="25">
        <v>34</v>
      </c>
      <c r="B58" s="25" t="s">
        <v>259</v>
      </c>
      <c r="C58" s="25" t="s">
        <v>260</v>
      </c>
      <c r="D58" s="47" t="s">
        <v>268</v>
      </c>
      <c r="E58" s="25" t="s">
        <v>269</v>
      </c>
      <c r="F58" s="47" t="s">
        <v>270</v>
      </c>
      <c r="G58" s="25" t="s">
        <v>271</v>
      </c>
      <c r="H58" s="36" t="s">
        <v>272</v>
      </c>
      <c r="I58" s="36">
        <v>183.3</v>
      </c>
      <c r="J58" s="36" t="s">
        <v>25</v>
      </c>
      <c r="K58" s="36" t="s">
        <v>273</v>
      </c>
      <c r="L58" s="36" t="s">
        <v>273</v>
      </c>
      <c r="M58" s="36" t="s">
        <v>28</v>
      </c>
      <c r="N58" s="25"/>
      <c r="O58" s="8"/>
      <c r="XEK58" s="9"/>
      <c r="XEL58" s="9"/>
      <c r="XEM58" s="9"/>
      <c r="XEN58" s="9"/>
      <c r="XEO58" s="9"/>
      <c r="XEP58" s="9"/>
      <c r="XEQ58" s="9"/>
      <c r="XER58" s="9"/>
      <c r="XES58" s="9"/>
      <c r="XET58" s="9"/>
      <c r="XEU58" s="9"/>
      <c r="XEV58" s="9"/>
    </row>
    <row r="59" s="1" customFormat="1" ht="75.95" customHeight="1" spans="1:16376">
      <c r="A59" s="25">
        <v>35</v>
      </c>
      <c r="B59" s="25" t="s">
        <v>259</v>
      </c>
      <c r="C59" s="25" t="s">
        <v>260</v>
      </c>
      <c r="D59" s="47" t="s">
        <v>274</v>
      </c>
      <c r="E59" s="25" t="s">
        <v>275</v>
      </c>
      <c r="F59" s="47" t="s">
        <v>276</v>
      </c>
      <c r="G59" s="25" t="s">
        <v>277</v>
      </c>
      <c r="H59" s="36" t="s">
        <v>278</v>
      </c>
      <c r="I59" s="36">
        <v>40.15</v>
      </c>
      <c r="J59" s="36" t="s">
        <v>25</v>
      </c>
      <c r="K59" s="36" t="s">
        <v>279</v>
      </c>
      <c r="L59" s="36" t="s">
        <v>279</v>
      </c>
      <c r="M59" s="36" t="s">
        <v>28</v>
      </c>
      <c r="N59" s="25"/>
      <c r="O59" s="8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</row>
    <row r="60" s="1" customFormat="1" ht="72.95" customHeight="1" spans="1:16376">
      <c r="A60" s="25">
        <v>36</v>
      </c>
      <c r="B60" s="25" t="s">
        <v>259</v>
      </c>
      <c r="C60" s="25" t="s">
        <v>260</v>
      </c>
      <c r="D60" s="47" t="s">
        <v>280</v>
      </c>
      <c r="E60" s="25" t="s">
        <v>281</v>
      </c>
      <c r="F60" s="47" t="s">
        <v>270</v>
      </c>
      <c r="G60" s="25" t="s">
        <v>271</v>
      </c>
      <c r="H60" s="36" t="s">
        <v>282</v>
      </c>
      <c r="I60" s="36">
        <v>195</v>
      </c>
      <c r="J60" s="36" t="s">
        <v>25</v>
      </c>
      <c r="K60" s="36" t="s">
        <v>283</v>
      </c>
      <c r="L60" s="36" t="s">
        <v>284</v>
      </c>
      <c r="M60" s="36" t="s">
        <v>28</v>
      </c>
      <c r="N60" s="25"/>
      <c r="O60" s="8"/>
      <c r="XEK60" s="9"/>
      <c r="XEL60" s="9"/>
      <c r="XEM60" s="9"/>
      <c r="XEN60" s="9"/>
      <c r="XEO60" s="9"/>
      <c r="XEP60" s="9"/>
      <c r="XEQ60" s="9"/>
      <c r="XER60" s="9"/>
      <c r="XES60" s="9"/>
      <c r="XET60" s="9"/>
      <c r="XEU60" s="9"/>
      <c r="XEV60" s="9"/>
    </row>
    <row r="61" s="5" customFormat="1" ht="24.95" customHeight="1" spans="1:16376">
      <c r="A61" s="27" t="s">
        <v>285</v>
      </c>
      <c r="B61" s="28"/>
      <c r="C61" s="29"/>
      <c r="D61" s="30"/>
      <c r="E61" s="45"/>
      <c r="F61" s="31"/>
      <c r="G61" s="31"/>
      <c r="H61" s="38"/>
      <c r="I61" s="38">
        <v>1680</v>
      </c>
      <c r="J61" s="38"/>
      <c r="K61" s="38"/>
      <c r="L61" s="38"/>
      <c r="M61" s="38"/>
      <c r="N61" s="25"/>
      <c r="O61" s="50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9"/>
      <c r="XEV61" s="9"/>
    </row>
    <row r="62" s="1" customFormat="1" ht="102.95" customHeight="1" spans="1:16376">
      <c r="A62" s="25">
        <v>37</v>
      </c>
      <c r="B62" s="25" t="s">
        <v>259</v>
      </c>
      <c r="C62" s="25" t="s">
        <v>286</v>
      </c>
      <c r="D62" s="25" t="s">
        <v>287</v>
      </c>
      <c r="E62" s="26" t="s">
        <v>288</v>
      </c>
      <c r="F62" s="25" t="s">
        <v>289</v>
      </c>
      <c r="G62" s="25" t="s">
        <v>271</v>
      </c>
      <c r="H62" s="25" t="s">
        <v>290</v>
      </c>
      <c r="I62" s="25">
        <v>1680</v>
      </c>
      <c r="J62" s="25" t="s">
        <v>41</v>
      </c>
      <c r="K62" s="25" t="s">
        <v>291</v>
      </c>
      <c r="L62" s="25" t="s">
        <v>292</v>
      </c>
      <c r="M62" s="36" t="s">
        <v>28</v>
      </c>
      <c r="N62" s="25"/>
      <c r="O62" s="8"/>
      <c r="XEK62" s="9"/>
      <c r="XEL62" s="9"/>
      <c r="XEM62" s="9"/>
      <c r="XEN62" s="9"/>
      <c r="XEO62" s="9"/>
      <c r="XEP62" s="9"/>
      <c r="XEQ62" s="9"/>
      <c r="XER62" s="9"/>
      <c r="XES62" s="9"/>
      <c r="XET62" s="9"/>
      <c r="XEU62" s="9"/>
      <c r="XEV62" s="9"/>
    </row>
    <row r="63" s="5" customFormat="1" ht="24.95" customHeight="1" spans="1:16376">
      <c r="A63" s="27" t="s">
        <v>293</v>
      </c>
      <c r="B63" s="28"/>
      <c r="C63" s="29"/>
      <c r="D63" s="30"/>
      <c r="E63" s="32"/>
      <c r="F63" s="31"/>
      <c r="G63" s="31"/>
      <c r="H63" s="31"/>
      <c r="I63" s="31">
        <v>117.72</v>
      </c>
      <c r="J63" s="31"/>
      <c r="K63" s="31"/>
      <c r="L63" s="31"/>
      <c r="M63" s="38"/>
      <c r="N63" s="25"/>
      <c r="O63" s="50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9"/>
      <c r="XEV63" s="9"/>
    </row>
    <row r="64" s="1" customFormat="1" ht="197" customHeight="1" spans="1:16376">
      <c r="A64" s="25">
        <v>38</v>
      </c>
      <c r="B64" s="25" t="s">
        <v>259</v>
      </c>
      <c r="C64" s="25" t="s">
        <v>294</v>
      </c>
      <c r="D64" s="25" t="s">
        <v>295</v>
      </c>
      <c r="E64" s="25" t="s">
        <v>296</v>
      </c>
      <c r="F64" s="25" t="s">
        <v>297</v>
      </c>
      <c r="G64" s="25" t="s">
        <v>271</v>
      </c>
      <c r="H64" s="25" t="s">
        <v>298</v>
      </c>
      <c r="I64" s="25">
        <v>117.72</v>
      </c>
      <c r="J64" s="25" t="s">
        <v>299</v>
      </c>
      <c r="K64" s="25" t="s">
        <v>300</v>
      </c>
      <c r="L64" s="25" t="s">
        <v>301</v>
      </c>
      <c r="M64" s="36" t="s">
        <v>28</v>
      </c>
      <c r="N64" s="25"/>
      <c r="O64" s="8"/>
      <c r="XEK64" s="9"/>
      <c r="XEL64" s="9"/>
      <c r="XEM64" s="9"/>
      <c r="XEN64" s="9"/>
      <c r="XEO64" s="9"/>
      <c r="XEP64" s="9"/>
      <c r="XEQ64" s="9"/>
      <c r="XER64" s="9"/>
      <c r="XES64" s="9"/>
      <c r="XET64" s="9"/>
      <c r="XEU64" s="9"/>
      <c r="XEV64" s="9"/>
    </row>
    <row r="65" s="5" customFormat="1" ht="24.95" customHeight="1" spans="1:16376">
      <c r="A65" s="27" t="s">
        <v>302</v>
      </c>
      <c r="B65" s="28"/>
      <c r="C65" s="29"/>
      <c r="D65" s="30"/>
      <c r="E65" s="31"/>
      <c r="F65" s="31"/>
      <c r="G65" s="31"/>
      <c r="H65" s="31"/>
      <c r="I65" s="31">
        <v>75</v>
      </c>
      <c r="J65" s="31"/>
      <c r="K65" s="31"/>
      <c r="L65" s="31"/>
      <c r="M65" s="38"/>
      <c r="N65" s="25"/>
      <c r="O65" s="50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9"/>
      <c r="XEV65" s="9"/>
    </row>
    <row r="66" s="1" customFormat="1" ht="176" customHeight="1" spans="1:16376">
      <c r="A66" s="25">
        <v>39</v>
      </c>
      <c r="B66" s="25" t="s">
        <v>259</v>
      </c>
      <c r="C66" s="25" t="s">
        <v>294</v>
      </c>
      <c r="D66" s="25" t="s">
        <v>303</v>
      </c>
      <c r="E66" s="25" t="s">
        <v>304</v>
      </c>
      <c r="F66" s="25" t="s">
        <v>305</v>
      </c>
      <c r="G66" s="25" t="s">
        <v>306</v>
      </c>
      <c r="H66" s="25" t="s">
        <v>307</v>
      </c>
      <c r="I66" s="25">
        <v>75</v>
      </c>
      <c r="J66" s="25" t="s">
        <v>308</v>
      </c>
      <c r="K66" s="25" t="s">
        <v>309</v>
      </c>
      <c r="L66" s="25" t="s">
        <v>310</v>
      </c>
      <c r="M66" s="36" t="s">
        <v>28</v>
      </c>
      <c r="N66" s="25"/>
      <c r="O66" s="8"/>
      <c r="XEK66" s="9"/>
      <c r="XEL66" s="9"/>
      <c r="XEM66" s="9"/>
      <c r="XEN66" s="9"/>
      <c r="XEO66" s="9"/>
      <c r="XEP66" s="9"/>
      <c r="XEQ66" s="9"/>
      <c r="XER66" s="9"/>
      <c r="XES66" s="9"/>
      <c r="XET66" s="9"/>
      <c r="XEU66" s="9"/>
      <c r="XEV66" s="9"/>
    </row>
    <row r="67" s="5" customFormat="1" ht="24.95" customHeight="1" spans="1:16376">
      <c r="A67" s="27" t="s">
        <v>311</v>
      </c>
      <c r="B67" s="28"/>
      <c r="C67" s="29"/>
      <c r="D67" s="30"/>
      <c r="E67" s="31"/>
      <c r="F67" s="31"/>
      <c r="G67" s="31"/>
      <c r="H67" s="31"/>
      <c r="I67" s="31">
        <v>120.1</v>
      </c>
      <c r="J67" s="31"/>
      <c r="K67" s="31"/>
      <c r="L67" s="31"/>
      <c r="N67" s="25"/>
      <c r="O67" s="50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9"/>
      <c r="XEV67" s="9"/>
    </row>
    <row r="68" s="1" customFormat="1" ht="207" customHeight="1" spans="1:16376">
      <c r="A68" s="25">
        <v>40</v>
      </c>
      <c r="B68" s="25" t="s">
        <v>259</v>
      </c>
      <c r="C68" s="25" t="s">
        <v>312</v>
      </c>
      <c r="D68" s="25" t="s">
        <v>313</v>
      </c>
      <c r="E68" s="25" t="s">
        <v>314</v>
      </c>
      <c r="F68" s="25"/>
      <c r="G68" s="25" t="s">
        <v>23</v>
      </c>
      <c r="H68" s="25" t="s">
        <v>211</v>
      </c>
      <c r="I68" s="25">
        <v>120.1</v>
      </c>
      <c r="J68" s="25" t="s">
        <v>315</v>
      </c>
      <c r="K68" s="25" t="s">
        <v>316</v>
      </c>
      <c r="L68" s="25" t="s">
        <v>317</v>
      </c>
      <c r="M68" s="36" t="s">
        <v>28</v>
      </c>
      <c r="N68" s="25"/>
      <c r="O68" s="8"/>
      <c r="XEK68" s="9"/>
      <c r="XEL68" s="9"/>
      <c r="XEM68" s="9"/>
      <c r="XEN68" s="9"/>
      <c r="XEO68" s="9"/>
      <c r="XEP68" s="9"/>
      <c r="XEQ68" s="9"/>
      <c r="XER68" s="9"/>
      <c r="XES68" s="9"/>
      <c r="XET68" s="9"/>
      <c r="XEU68" s="9"/>
      <c r="XEV68" s="9"/>
    </row>
  </sheetData>
  <mergeCells count="37">
    <mergeCell ref="A1:N1"/>
    <mergeCell ref="G2:H2"/>
    <mergeCell ref="A5:C5"/>
    <mergeCell ref="A6:C6"/>
    <mergeCell ref="A9:C9"/>
    <mergeCell ref="A11:C11"/>
    <mergeCell ref="A14:C14"/>
    <mergeCell ref="A16:C16"/>
    <mergeCell ref="A18:C18"/>
    <mergeCell ref="A23:C23"/>
    <mergeCell ref="A25:C25"/>
    <mergeCell ref="A26:C26"/>
    <mergeCell ref="A28:C28"/>
    <mergeCell ref="A32:C32"/>
    <mergeCell ref="A41:C41"/>
    <mergeCell ref="A43:C43"/>
    <mergeCell ref="A45:C45"/>
    <mergeCell ref="A47:C47"/>
    <mergeCell ref="A49:C49"/>
    <mergeCell ref="A53:C53"/>
    <mergeCell ref="A55:C55"/>
    <mergeCell ref="A56:C56"/>
    <mergeCell ref="A61:C61"/>
    <mergeCell ref="A63:C63"/>
    <mergeCell ref="A65:C65"/>
    <mergeCell ref="A67:C67"/>
    <mergeCell ref="A2:A3"/>
    <mergeCell ref="B2:B3"/>
    <mergeCell ref="C2:C3"/>
    <mergeCell ref="D2:D3"/>
    <mergeCell ref="E2:E3"/>
    <mergeCell ref="F2:F3"/>
    <mergeCell ref="J2:J3"/>
    <mergeCell ref="K2:K3"/>
    <mergeCell ref="L2:L3"/>
    <mergeCell ref="M2:M3"/>
    <mergeCell ref="N2:N3"/>
  </mergeCells>
  <pageMargins left="0.751388888888889" right="0.751388888888889" top="1" bottom="1" header="0.5" footer="0.5"/>
  <pageSetup paperSize="8" scale="99" fitToHeight="0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秋雨倾城</cp:lastModifiedBy>
  <dcterms:created xsi:type="dcterms:W3CDTF">2022-07-28T13:48:00Z</dcterms:created>
  <dcterms:modified xsi:type="dcterms:W3CDTF">2023-01-05T09:07:27Z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FE3E503843774CEEAB10B7D1B6E1C177</vt:lpwstr>
  </property>
  <property fmtid="{D5CDD505-2E9C-101B-9397-08002B2CF9AE}" pid="3" name="KSOProductBuildVer">
    <vt:lpwstr>2052-11.1.0.12980</vt:lpwstr>
  </property>
</Properties>
</file>