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0.30 (资金对接)" sheetId="6" r:id="rId1"/>
  </sheets>
  <definedNames>
    <definedName name="_xlnm._FilterDatabase" localSheetId="0" hidden="1">'10.30 (资金对接)'!$AA$1:$AA$24</definedName>
  </definedNames>
  <calcPr calcId="144525"/>
</workbook>
</file>

<file path=xl/sharedStrings.xml><?xml version="1.0" encoding="utf-8"?>
<sst xmlns="http://schemas.openxmlformats.org/spreadsheetml/2006/main" count="121" uniqueCount="83">
  <si>
    <t>叶县2021年专项扶贫资金分配使用计划统计表（截止10月28日）</t>
  </si>
  <si>
    <t>序号</t>
  </si>
  <si>
    <t>批次</t>
  </si>
  <si>
    <t>总资金</t>
  </si>
  <si>
    <t>已对接资金</t>
  </si>
  <si>
    <t>缺额资金</t>
  </si>
  <si>
    <t>已拨付资金</t>
  </si>
  <si>
    <t>计划拨付资金</t>
  </si>
  <si>
    <t>中央资金</t>
  </si>
  <si>
    <t>省级资金</t>
  </si>
  <si>
    <t>市级资金</t>
  </si>
  <si>
    <t>县级</t>
  </si>
  <si>
    <t>统筹资金</t>
  </si>
  <si>
    <t>中省提前
1369</t>
  </si>
  <si>
    <t>中央少数
132</t>
  </si>
  <si>
    <t>中央衔接
824</t>
  </si>
  <si>
    <t>中央衔接二批346</t>
  </si>
  <si>
    <t>中省少数
52</t>
  </si>
  <si>
    <t>中省提前
5209</t>
  </si>
  <si>
    <t>省级衔接2230</t>
  </si>
  <si>
    <t>以工代赈
174</t>
  </si>
  <si>
    <t>中省少数
50</t>
  </si>
  <si>
    <t>市级专项
2589</t>
  </si>
  <si>
    <t>市专二批904</t>
  </si>
  <si>
    <t>以工代赈
20</t>
  </si>
  <si>
    <t>少数民族
20</t>
  </si>
  <si>
    <t>县级一批
2400</t>
  </si>
  <si>
    <t>县级二批
1000</t>
  </si>
  <si>
    <t>县级三批
150</t>
  </si>
  <si>
    <t>县级四批
3550</t>
  </si>
  <si>
    <t>农
业
局
项
目</t>
  </si>
  <si>
    <t>叶县2021年农业种植结构调整引导扶持项目</t>
  </si>
  <si>
    <t>已开工</t>
  </si>
  <si>
    <t>叶县2021年农村管理员公益性岗位项目</t>
  </si>
  <si>
    <t>叶县2019年户厕改造建设项目</t>
  </si>
  <si>
    <t>已竣工</t>
  </si>
  <si>
    <t>叶县2020年度贫困户“六改一增”项目</t>
  </si>
  <si>
    <t>叶县2021年小麦中后期病虫害应急防控项目</t>
  </si>
  <si>
    <t>叶县2020年农村人居环境整治项目</t>
  </si>
  <si>
    <t>叶县2020年度人居环境户貌治理项目</t>
  </si>
  <si>
    <t>交通</t>
  </si>
  <si>
    <t>叶县2021年扶贫道路“管养员”项目</t>
  </si>
  <si>
    <t>扶
贫
办
项
目</t>
  </si>
  <si>
    <t>2020年“雨露计划”短期技能下半年补助工程</t>
  </si>
  <si>
    <t>2020年秋季“雨露计划”职业教育补助工程</t>
  </si>
  <si>
    <t>2021年“雨露计划”短期技能上半年补助工程</t>
  </si>
  <si>
    <t>2021年叶县春季“雨露计划”职业教育补助工程</t>
  </si>
  <si>
    <t>叶县2020年18个乡镇非贫困村道路建设项目</t>
  </si>
  <si>
    <t>叶县2020年扶贫开发基础设施建设项目</t>
  </si>
  <si>
    <t>已完工</t>
  </si>
  <si>
    <t>水
利
局</t>
  </si>
  <si>
    <t>叶县2018年农村饮水安全巩固提升暨村村通自来水工程</t>
  </si>
  <si>
    <t>叶县2019年农村饮水安全巩固提升工程建设项目</t>
  </si>
  <si>
    <t>金
融</t>
  </si>
  <si>
    <t>叶县2021年贫困户贷款贴息项目</t>
  </si>
  <si>
    <t>发改</t>
  </si>
  <si>
    <t>叶县2021年产业扶贫基地站点创建</t>
  </si>
  <si>
    <t>组
织
部</t>
  </si>
  <si>
    <t>叶县2021年支持驻村第一书记开展帮扶工作项目</t>
  </si>
  <si>
    <t>叶县2021年市派第一书记工作开展帮扶经费</t>
  </si>
  <si>
    <t>林
业
局</t>
  </si>
  <si>
    <t>叶县2021年国有叶县林场通林区道路建设项目</t>
  </si>
  <si>
    <t>叶县2021年国有叶县林场防火物资储备库项目</t>
  </si>
  <si>
    <t>叶县2021年生态护林员公益岗位</t>
  </si>
  <si>
    <t>乡
镇
项
目</t>
  </si>
  <si>
    <t>叶县2021年任店镇柳营村花卉种植项目</t>
  </si>
  <si>
    <t>叶县2021年廉村镇姚王村道路建设项目</t>
  </si>
  <si>
    <t>叶县2021年仙台镇现代农业示范区配套建设项目</t>
  </si>
  <si>
    <t>叶县2020年仙台镇阁老吴村村集体经济林果水源灌溉配套项目</t>
  </si>
  <si>
    <t>叶县2020年辛店镇铁佛寺村村集体经济花椒种植配套设施建设项目</t>
  </si>
  <si>
    <t>叶县2020年辛店镇抗旱应急农田灌溉基础设施建设项目</t>
  </si>
  <si>
    <t>叶县2021年保安镇杨湾提灌站及配套设施建设项目</t>
  </si>
  <si>
    <t>叶县2021年保安镇柳庄村白对龙虾产业养殖配套设施建设项目</t>
  </si>
  <si>
    <t>叶县2020年任店镇柳营村大棚种植项目</t>
  </si>
  <si>
    <t>叶县2020年龙泉乡草厂村食用菌大棚、菇房建设项目</t>
  </si>
  <si>
    <t>叶县2020年龙泉乡大来庄村、大湾张村、白浩庄村村集体经济菜心种植及配套建设项目</t>
  </si>
  <si>
    <t>叶县2021年常村镇刘东华村村集体经济生猪养殖综合体配套建设项目</t>
  </si>
  <si>
    <t>叶县2021年常村镇下马庄村村集体经济艾草深加工车间建设项目</t>
  </si>
  <si>
    <t>叶县2020年夏李乡岳楼村村集体经济菌类特色大棚种植项目</t>
  </si>
  <si>
    <t>叶县2020年马庄乡雷庄村活羊交易市场建设项目</t>
  </si>
  <si>
    <t>叶县2021年仙台镇王老君村香菇产业项目</t>
  </si>
  <si>
    <t>叶县2021年叶邑镇夏庄村阳光玫瑰葡萄种植</t>
  </si>
  <si>
    <t>叶县2021年九龙街道堤郑村村集体经济高效温室大棚种植项目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</si>
</sst>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5"/>
  <sheetViews>
    <sheetView tabSelected="1" zoomScale="55" zoomScaleNormal="55" workbookViewId="0">
      <pane ySplit="3" topLeftCell="A4" activePane="bottomLeft" state="frozen"/>
      <selection/>
      <selection pane="bottomLeft" activeCell="P8" sqref="P8"/>
    </sheetView>
  </sheetViews>
  <sheetFormatPr defaultColWidth="9" defaultRowHeight="14.4"/>
  <cols>
    <col min="1" max="1" width="6.44444444444444" customWidth="1"/>
    <col min="2" max="2" width="6.44444444444444" style="1" customWidth="1"/>
    <col min="3" max="3" width="27.7777777777778" style="1" customWidth="1"/>
    <col min="4" max="6" width="11.3333333333333" style="1" customWidth="1"/>
    <col min="7" max="8" width="14.6018518518519" style="2" customWidth="1"/>
    <col min="9" max="17" width="11.3333333333333" style="1" customWidth="1"/>
    <col min="18" max="18" width="11.3333333333333" style="2" customWidth="1"/>
    <col min="19" max="26" width="11.3333333333333" style="1" customWidth="1"/>
    <col min="27" max="27" width="9" style="2"/>
  </cols>
  <sheetData>
    <row r="1" ht="56" customHeight="1" spans="1:2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7" customHeight="1" spans="1:27">
      <c r="A2" s="5" t="s">
        <v>1</v>
      </c>
      <c r="B2" s="6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/>
      <c r="K2" s="6"/>
      <c r="L2" s="6"/>
      <c r="M2" s="6"/>
      <c r="N2" s="6" t="s">
        <v>9</v>
      </c>
      <c r="O2" s="6"/>
      <c r="P2" s="6"/>
      <c r="Q2" s="6"/>
      <c r="R2" s="6" t="s">
        <v>10</v>
      </c>
      <c r="S2" s="6"/>
      <c r="T2" s="6"/>
      <c r="U2" s="6"/>
      <c r="V2" s="6" t="s">
        <v>11</v>
      </c>
      <c r="W2" s="6"/>
      <c r="X2" s="6"/>
      <c r="Y2" s="6"/>
      <c r="Z2" s="6" t="s">
        <v>12</v>
      </c>
      <c r="AA2" s="9"/>
    </row>
    <row r="3" ht="28.8" spans="1:27">
      <c r="A3" s="6"/>
      <c r="B3" s="6"/>
      <c r="C3" s="6"/>
      <c r="D3" s="6"/>
      <c r="E3" s="6"/>
      <c r="F3" s="6"/>
      <c r="G3" s="6"/>
      <c r="H3" s="6"/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 t="s">
        <v>24</v>
      </c>
      <c r="U3" s="7" t="s">
        <v>25</v>
      </c>
      <c r="V3" s="7" t="s">
        <v>26</v>
      </c>
      <c r="W3" s="7" t="s">
        <v>27</v>
      </c>
      <c r="X3" s="7" t="s">
        <v>28</v>
      </c>
      <c r="Y3" s="7" t="s">
        <v>29</v>
      </c>
      <c r="Z3" s="6"/>
      <c r="AA3" s="9"/>
    </row>
    <row r="4" ht="27" customHeight="1" spans="1:27">
      <c r="A4" s="6"/>
      <c r="B4" s="6"/>
      <c r="C4" s="6"/>
      <c r="D4" s="6">
        <f>SUM(D5:D45)</f>
        <v>22732.147</v>
      </c>
      <c r="E4" s="6">
        <f>SUM(E5:E45)</f>
        <v>21019</v>
      </c>
      <c r="F4" s="6">
        <f>SUM(F5:F45)</f>
        <v>-1431.681</v>
      </c>
      <c r="G4" s="6">
        <f>SUM(G5:G45)</f>
        <v>11382.422146</v>
      </c>
      <c r="H4" s="6">
        <f>SUM(H5:H45)</f>
        <v>5470.2388</v>
      </c>
      <c r="I4" s="6">
        <f t="shared" ref="I4:Y4" si="0">SUM(I5:I45)</f>
        <v>1369</v>
      </c>
      <c r="J4" s="6">
        <f t="shared" si="0"/>
        <v>132</v>
      </c>
      <c r="K4" s="6">
        <f t="shared" si="0"/>
        <v>824</v>
      </c>
      <c r="L4" s="6">
        <f t="shared" si="0"/>
        <v>346</v>
      </c>
      <c r="M4" s="6">
        <f t="shared" si="0"/>
        <v>52</v>
      </c>
      <c r="N4" s="6">
        <f t="shared" si="0"/>
        <v>5209</v>
      </c>
      <c r="O4" s="6">
        <f t="shared" si="0"/>
        <v>2230</v>
      </c>
      <c r="P4" s="6">
        <f t="shared" si="0"/>
        <v>174</v>
      </c>
      <c r="Q4" s="6">
        <f t="shared" si="0"/>
        <v>50</v>
      </c>
      <c r="R4" s="6">
        <f t="shared" si="0"/>
        <v>2589</v>
      </c>
      <c r="S4" s="6">
        <f t="shared" si="0"/>
        <v>904</v>
      </c>
      <c r="T4" s="6">
        <f t="shared" si="0"/>
        <v>20</v>
      </c>
      <c r="U4" s="6">
        <f t="shared" si="0"/>
        <v>20</v>
      </c>
      <c r="V4" s="6">
        <f t="shared" si="0"/>
        <v>2400</v>
      </c>
      <c r="W4" s="6">
        <f t="shared" si="0"/>
        <v>1000</v>
      </c>
      <c r="X4" s="6">
        <f t="shared" si="0"/>
        <v>150</v>
      </c>
      <c r="Y4" s="6">
        <f t="shared" si="0"/>
        <v>3550</v>
      </c>
      <c r="Z4" s="7">
        <f>SUM(Z5:Z24)</f>
        <v>212</v>
      </c>
      <c r="AA4" s="9"/>
    </row>
    <row r="5" ht="30" customHeight="1" spans="1:27">
      <c r="A5" s="6">
        <v>1</v>
      </c>
      <c r="B5" s="7" t="s">
        <v>30</v>
      </c>
      <c r="C5" s="8" t="s">
        <v>31</v>
      </c>
      <c r="D5" s="9">
        <v>700</v>
      </c>
      <c r="E5" s="9">
        <f>I5+J5+K5+L5+M5+N5+O5+P5+Q5+R5+S5+U5+V5+W5+T5+X5+Y5</f>
        <v>700</v>
      </c>
      <c r="F5" s="9">
        <f t="shared" ref="F5:F10" si="1">E5-D5</f>
        <v>0</v>
      </c>
      <c r="G5" s="9"/>
      <c r="H5" s="9">
        <v>700</v>
      </c>
      <c r="I5" s="9">
        <v>135</v>
      </c>
      <c r="J5" s="9"/>
      <c r="K5" s="9"/>
      <c r="L5" s="9"/>
      <c r="M5" s="9"/>
      <c r="N5" s="9"/>
      <c r="O5" s="9"/>
      <c r="P5" s="9"/>
      <c r="Q5" s="9"/>
      <c r="R5" s="9">
        <v>415</v>
      </c>
      <c r="S5" s="9"/>
      <c r="T5" s="9"/>
      <c r="U5" s="9"/>
      <c r="V5" s="9"/>
      <c r="W5" s="9"/>
      <c r="X5" s="9">
        <v>150</v>
      </c>
      <c r="Y5" s="9"/>
      <c r="Z5" s="9"/>
      <c r="AA5" s="9" t="s">
        <v>32</v>
      </c>
    </row>
    <row r="6" ht="30" customHeight="1" spans="1:27">
      <c r="A6" s="6">
        <v>2</v>
      </c>
      <c r="B6" s="7"/>
      <c r="C6" s="8" t="s">
        <v>33</v>
      </c>
      <c r="D6" s="9">
        <v>2219.7</v>
      </c>
      <c r="E6" s="9">
        <f t="shared" ref="E6:E45" si="2">I6+J6+K6+L6+M6+N6+O6+P6+Q6+R6+S6+U6+V6+W6+T6+X6+Y6</f>
        <v>2070.3</v>
      </c>
      <c r="F6" s="9">
        <f t="shared" si="1"/>
        <v>-149.4</v>
      </c>
      <c r="G6" s="9">
        <v>1721.755</v>
      </c>
      <c r="H6" s="9"/>
      <c r="I6" s="9">
        <v>216.9</v>
      </c>
      <c r="J6" s="9"/>
      <c r="K6" s="9">
        <v>8.7</v>
      </c>
      <c r="L6" s="9">
        <v>17</v>
      </c>
      <c r="M6" s="9"/>
      <c r="N6" s="9">
        <v>1827.7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>
        <v>212</v>
      </c>
      <c r="AA6" s="9" t="s">
        <v>32</v>
      </c>
    </row>
    <row r="7" ht="30" customHeight="1" spans="1:27">
      <c r="A7" s="6">
        <v>3</v>
      </c>
      <c r="B7" s="7"/>
      <c r="C7" s="8" t="s">
        <v>34</v>
      </c>
      <c r="D7" s="9">
        <v>1244</v>
      </c>
      <c r="E7" s="9">
        <f t="shared" si="2"/>
        <v>1244</v>
      </c>
      <c r="F7" s="9">
        <f t="shared" si="1"/>
        <v>0</v>
      </c>
      <c r="G7" s="9"/>
      <c r="H7" s="9"/>
      <c r="I7" s="9"/>
      <c r="J7" s="9"/>
      <c r="K7" s="9">
        <v>78.85</v>
      </c>
      <c r="L7" s="9"/>
      <c r="M7" s="9">
        <v>52</v>
      </c>
      <c r="N7" s="9">
        <v>69.3</v>
      </c>
      <c r="O7" s="9"/>
      <c r="P7" s="9"/>
      <c r="Q7" s="9">
        <v>29</v>
      </c>
      <c r="R7" s="9">
        <v>129</v>
      </c>
      <c r="S7" s="9">
        <v>845.85</v>
      </c>
      <c r="T7" s="9">
        <v>20</v>
      </c>
      <c r="U7" s="9">
        <v>20</v>
      </c>
      <c r="V7" s="9"/>
      <c r="W7" s="9"/>
      <c r="X7" s="9"/>
      <c r="Y7" s="9"/>
      <c r="Z7" s="9"/>
      <c r="AA7" s="9" t="s">
        <v>35</v>
      </c>
    </row>
    <row r="8" ht="30" customHeight="1" spans="1:27">
      <c r="A8" s="6">
        <v>4</v>
      </c>
      <c r="B8" s="7"/>
      <c r="C8" s="8" t="s">
        <v>36</v>
      </c>
      <c r="D8" s="8">
        <v>107.431</v>
      </c>
      <c r="E8" s="9">
        <f t="shared" si="2"/>
        <v>107.431</v>
      </c>
      <c r="F8" s="9">
        <f t="shared" si="1"/>
        <v>0</v>
      </c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>
        <v>107.431</v>
      </c>
      <c r="S8" s="8"/>
      <c r="T8" s="8"/>
      <c r="U8" s="8"/>
      <c r="V8" s="8"/>
      <c r="W8" s="8"/>
      <c r="X8" s="8"/>
      <c r="Y8" s="8"/>
      <c r="Z8" s="8"/>
      <c r="AA8" s="9" t="s">
        <v>35</v>
      </c>
    </row>
    <row r="9" ht="30" customHeight="1" spans="1:27">
      <c r="A9" s="6">
        <v>5</v>
      </c>
      <c r="B9" s="7"/>
      <c r="C9" s="8" t="s">
        <v>37</v>
      </c>
      <c r="D9" s="8">
        <v>197</v>
      </c>
      <c r="E9" s="9">
        <v>197</v>
      </c>
      <c r="F9" s="9">
        <f t="shared" si="1"/>
        <v>0</v>
      </c>
      <c r="G9" s="9"/>
      <c r="H9" s="9">
        <v>197</v>
      </c>
      <c r="I9" s="8"/>
      <c r="J9" s="8"/>
      <c r="K9" s="8"/>
      <c r="L9" s="8"/>
      <c r="M9" s="8"/>
      <c r="N9" s="8"/>
      <c r="O9" s="8"/>
      <c r="P9" s="8"/>
      <c r="Q9" s="8"/>
      <c r="R9" s="8">
        <v>197</v>
      </c>
      <c r="S9" s="8"/>
      <c r="T9" s="8"/>
      <c r="U9" s="8"/>
      <c r="V9" s="8"/>
      <c r="W9" s="8"/>
      <c r="X9" s="8"/>
      <c r="Y9" s="8"/>
      <c r="Z9" s="8"/>
      <c r="AA9" s="9" t="s">
        <v>35</v>
      </c>
    </row>
    <row r="10" ht="30" customHeight="1" spans="1:27">
      <c r="A10" s="6">
        <v>6</v>
      </c>
      <c r="B10" s="7"/>
      <c r="C10" s="8" t="s">
        <v>38</v>
      </c>
      <c r="D10" s="8">
        <v>1000</v>
      </c>
      <c r="E10" s="9">
        <f t="shared" si="2"/>
        <v>720.15</v>
      </c>
      <c r="F10" s="9">
        <f t="shared" si="1"/>
        <v>-279.85</v>
      </c>
      <c r="G10" s="9">
        <v>700</v>
      </c>
      <c r="H10" s="9"/>
      <c r="I10" s="8">
        <v>450</v>
      </c>
      <c r="J10" s="8"/>
      <c r="K10" s="8"/>
      <c r="L10" s="8"/>
      <c r="M10" s="8"/>
      <c r="N10" s="8">
        <v>212</v>
      </c>
      <c r="O10" s="8"/>
      <c r="P10" s="8"/>
      <c r="Q10" s="8"/>
      <c r="R10" s="8"/>
      <c r="S10" s="8">
        <v>58.15</v>
      </c>
      <c r="T10" s="8"/>
      <c r="U10" s="8"/>
      <c r="V10" s="8"/>
      <c r="W10" s="8"/>
      <c r="X10" s="8"/>
      <c r="Y10" s="8"/>
      <c r="Z10" s="8"/>
      <c r="AA10" s="9" t="s">
        <v>32</v>
      </c>
    </row>
    <row r="11" ht="30" customHeight="1" spans="1:27">
      <c r="A11" s="6">
        <v>7</v>
      </c>
      <c r="B11" s="7"/>
      <c r="C11" s="8" t="s">
        <v>39</v>
      </c>
      <c r="D11" s="8">
        <v>107.431</v>
      </c>
      <c r="E11" s="9">
        <f t="shared" si="2"/>
        <v>0</v>
      </c>
      <c r="F11" s="9"/>
      <c r="G11" s="9">
        <v>51.831</v>
      </c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9" t="s">
        <v>32</v>
      </c>
    </row>
    <row r="12" ht="30" customHeight="1" spans="1:27">
      <c r="A12" s="6">
        <v>8</v>
      </c>
      <c r="B12" s="6" t="s">
        <v>40</v>
      </c>
      <c r="C12" s="8" t="s">
        <v>41</v>
      </c>
      <c r="D12" s="9">
        <v>120.6</v>
      </c>
      <c r="E12" s="9">
        <f t="shared" si="2"/>
        <v>120.6</v>
      </c>
      <c r="F12" s="9">
        <f t="shared" ref="F12:F17" si="3">E12-D12</f>
        <v>0</v>
      </c>
      <c r="G12" s="9">
        <v>60.12</v>
      </c>
      <c r="H12" s="9">
        <v>29.61</v>
      </c>
      <c r="I12" s="9">
        <v>105</v>
      </c>
      <c r="J12" s="9"/>
      <c r="K12" s="9">
        <v>15.6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 t="s">
        <v>32</v>
      </c>
    </row>
    <row r="13" ht="30" customHeight="1" spans="1:27">
      <c r="A13" s="6">
        <v>9</v>
      </c>
      <c r="B13" s="7" t="s">
        <v>42</v>
      </c>
      <c r="C13" s="8" t="s">
        <v>43</v>
      </c>
      <c r="D13" s="9">
        <v>52.55</v>
      </c>
      <c r="E13" s="9">
        <f t="shared" si="2"/>
        <v>52.55</v>
      </c>
      <c r="F13" s="9">
        <f t="shared" si="3"/>
        <v>0</v>
      </c>
      <c r="G13" s="9">
        <v>52.55</v>
      </c>
      <c r="H13" s="9"/>
      <c r="I13" s="9">
        <v>52.55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 t="s">
        <v>35</v>
      </c>
    </row>
    <row r="14" ht="30" customHeight="1" spans="1:27">
      <c r="A14" s="6">
        <v>10</v>
      </c>
      <c r="B14" s="7"/>
      <c r="C14" s="8" t="s">
        <v>44</v>
      </c>
      <c r="D14" s="9">
        <v>172.95</v>
      </c>
      <c r="E14" s="9">
        <f t="shared" si="2"/>
        <v>172.95</v>
      </c>
      <c r="F14" s="9">
        <f t="shared" si="3"/>
        <v>0</v>
      </c>
      <c r="G14" s="9">
        <v>172.95</v>
      </c>
      <c r="H14" s="9"/>
      <c r="I14" s="9">
        <v>172.95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 t="s">
        <v>35</v>
      </c>
    </row>
    <row r="15" ht="30" customHeight="1" spans="1:27">
      <c r="A15" s="6">
        <v>11</v>
      </c>
      <c r="B15" s="7"/>
      <c r="C15" s="8" t="s">
        <v>45</v>
      </c>
      <c r="D15" s="9">
        <v>71.6</v>
      </c>
      <c r="E15" s="9">
        <f t="shared" si="2"/>
        <v>71.6</v>
      </c>
      <c r="F15" s="9">
        <f t="shared" si="3"/>
        <v>0</v>
      </c>
      <c r="G15" s="9">
        <v>71.6</v>
      </c>
      <c r="H15" s="9"/>
      <c r="I15" s="9">
        <v>71.6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 t="s">
        <v>35</v>
      </c>
    </row>
    <row r="16" ht="30" customHeight="1" spans="1:27">
      <c r="A16" s="6">
        <v>12</v>
      </c>
      <c r="B16" s="7"/>
      <c r="C16" s="8" t="s">
        <v>46</v>
      </c>
      <c r="D16" s="9">
        <v>171.3</v>
      </c>
      <c r="E16" s="9">
        <f t="shared" si="2"/>
        <v>171.3</v>
      </c>
      <c r="F16" s="9">
        <f t="shared" si="3"/>
        <v>0</v>
      </c>
      <c r="G16" s="10"/>
      <c r="H16" s="9">
        <v>171.3</v>
      </c>
      <c r="I16" s="9"/>
      <c r="J16" s="9">
        <v>132</v>
      </c>
      <c r="K16" s="9">
        <v>39.3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 t="s">
        <v>32</v>
      </c>
    </row>
    <row r="17" ht="30" customHeight="1" spans="1:27">
      <c r="A17" s="6">
        <v>13</v>
      </c>
      <c r="B17" s="7"/>
      <c r="C17" s="8" t="s">
        <v>47</v>
      </c>
      <c r="D17" s="9">
        <v>11000</v>
      </c>
      <c r="E17" s="9">
        <f t="shared" si="2"/>
        <v>11000</v>
      </c>
      <c r="F17" s="9">
        <f t="shared" si="3"/>
        <v>0</v>
      </c>
      <c r="G17" s="11">
        <v>7950</v>
      </c>
      <c r="H17" s="11">
        <v>3050</v>
      </c>
      <c r="I17" s="21"/>
      <c r="J17" s="9"/>
      <c r="K17" s="9"/>
      <c r="L17" s="9"/>
      <c r="M17" s="9"/>
      <c r="N17" s="9">
        <v>3032.54</v>
      </c>
      <c r="O17" s="9"/>
      <c r="P17" s="9"/>
      <c r="Q17" s="9"/>
      <c r="R17" s="9">
        <v>1517.46</v>
      </c>
      <c r="S17" s="9"/>
      <c r="T17" s="9"/>
      <c r="U17" s="9"/>
      <c r="V17" s="9">
        <v>2400</v>
      </c>
      <c r="W17" s="9">
        <v>1000</v>
      </c>
      <c r="X17" s="9"/>
      <c r="Y17" s="9">
        <v>3050</v>
      </c>
      <c r="Z17" s="9"/>
      <c r="AA17" s="9" t="s">
        <v>32</v>
      </c>
    </row>
    <row r="18" ht="30" customHeight="1" spans="1:27">
      <c r="A18" s="6">
        <v>14</v>
      </c>
      <c r="B18" s="7"/>
      <c r="C18" s="12" t="s">
        <v>48</v>
      </c>
      <c r="D18" s="9">
        <v>606.51</v>
      </c>
      <c r="E18" s="9">
        <f t="shared" si="2"/>
        <v>500</v>
      </c>
      <c r="F18" s="9"/>
      <c r="G18" s="11"/>
      <c r="H18" s="11">
        <v>117.15</v>
      </c>
      <c r="I18" s="21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>
        <v>500</v>
      </c>
      <c r="Z18" s="9"/>
      <c r="AA18" s="9" t="s">
        <v>49</v>
      </c>
    </row>
    <row r="19" ht="30" customHeight="1" spans="1:27">
      <c r="A19" s="6">
        <v>15</v>
      </c>
      <c r="B19" s="13" t="s">
        <v>50</v>
      </c>
      <c r="C19" s="8" t="s">
        <v>51</v>
      </c>
      <c r="D19" s="9">
        <v>1100</v>
      </c>
      <c r="E19" s="9">
        <f t="shared" si="2"/>
        <v>97.569</v>
      </c>
      <c r="F19" s="9">
        <f t="shared" ref="F19:F26" si="4">E19-D19</f>
        <v>-1002.431</v>
      </c>
      <c r="G19" s="14">
        <v>97.91</v>
      </c>
      <c r="H19" s="14"/>
      <c r="I19" s="21"/>
      <c r="J19" s="9"/>
      <c r="K19" s="9"/>
      <c r="L19" s="9"/>
      <c r="M19" s="9"/>
      <c r="N19" s="9">
        <v>67.46</v>
      </c>
      <c r="O19" s="9"/>
      <c r="P19" s="9"/>
      <c r="Q19" s="9"/>
      <c r="R19" s="9">
        <v>30.109</v>
      </c>
      <c r="S19" s="9"/>
      <c r="T19" s="9"/>
      <c r="U19" s="9"/>
      <c r="V19" s="9"/>
      <c r="W19" s="9"/>
      <c r="X19" s="9"/>
      <c r="Y19" s="9"/>
      <c r="Z19" s="9"/>
      <c r="AA19" s="9" t="s">
        <v>35</v>
      </c>
    </row>
    <row r="20" ht="30" customHeight="1" spans="1:27">
      <c r="A20" s="6">
        <v>16</v>
      </c>
      <c r="B20" s="15"/>
      <c r="C20" s="8" t="s">
        <v>52</v>
      </c>
      <c r="D20" s="9">
        <v>50</v>
      </c>
      <c r="E20" s="9">
        <f t="shared" si="2"/>
        <v>50</v>
      </c>
      <c r="F20" s="9">
        <f t="shared" si="4"/>
        <v>0</v>
      </c>
      <c r="G20" s="16"/>
      <c r="H20" s="16"/>
      <c r="I20" s="9">
        <v>50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 t="s">
        <v>35</v>
      </c>
    </row>
    <row r="21" ht="30" customHeight="1" spans="1:27">
      <c r="A21" s="6">
        <v>17</v>
      </c>
      <c r="B21" s="7" t="s">
        <v>53</v>
      </c>
      <c r="C21" s="8" t="s">
        <v>54</v>
      </c>
      <c r="D21" s="9">
        <v>600</v>
      </c>
      <c r="E21" s="9">
        <f t="shared" si="2"/>
        <v>600</v>
      </c>
      <c r="F21" s="9">
        <f t="shared" si="4"/>
        <v>0</v>
      </c>
      <c r="G21" s="9">
        <v>260.426146</v>
      </c>
      <c r="H21" s="9">
        <v>101.6738</v>
      </c>
      <c r="I21" s="9"/>
      <c r="J21" s="9"/>
      <c r="K21" s="9">
        <v>600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 t="s">
        <v>32</v>
      </c>
    </row>
    <row r="22" ht="30" customHeight="1" spans="1:27">
      <c r="A22" s="6">
        <v>18</v>
      </c>
      <c r="B22" s="6" t="s">
        <v>55</v>
      </c>
      <c r="C22" s="8" t="s">
        <v>56</v>
      </c>
      <c r="D22" s="9">
        <v>81.55</v>
      </c>
      <c r="E22" s="9">
        <f t="shared" si="2"/>
        <v>81.55</v>
      </c>
      <c r="F22" s="9">
        <f t="shared" si="4"/>
        <v>0</v>
      </c>
      <c r="G22" s="9"/>
      <c r="H22" s="9">
        <v>81.55</v>
      </c>
      <c r="I22" s="9"/>
      <c r="J22" s="9"/>
      <c r="K22" s="9">
        <v>81.55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 t="s">
        <v>35</v>
      </c>
    </row>
    <row r="23" ht="30" customHeight="1" spans="1:27">
      <c r="A23" s="6">
        <v>25</v>
      </c>
      <c r="B23" s="13" t="s">
        <v>57</v>
      </c>
      <c r="C23" s="8" t="s">
        <v>58</v>
      </c>
      <c r="D23" s="8">
        <v>60</v>
      </c>
      <c r="E23" s="9">
        <f t="shared" si="2"/>
        <v>60</v>
      </c>
      <c r="F23" s="9">
        <f t="shared" si="4"/>
        <v>0</v>
      </c>
      <c r="G23" s="9"/>
      <c r="H23" s="9">
        <v>60</v>
      </c>
      <c r="I23" s="8"/>
      <c r="J23" s="8"/>
      <c r="K23" s="8"/>
      <c r="L23" s="8"/>
      <c r="M23" s="8"/>
      <c r="N23" s="8"/>
      <c r="O23" s="8"/>
      <c r="P23" s="8"/>
      <c r="Q23" s="8"/>
      <c r="R23" s="8">
        <v>60</v>
      </c>
      <c r="S23" s="8"/>
      <c r="T23" s="8"/>
      <c r="U23" s="8"/>
      <c r="V23" s="8"/>
      <c r="W23" s="8"/>
      <c r="X23" s="8"/>
      <c r="Y23" s="8"/>
      <c r="Z23" s="8"/>
      <c r="AA23" s="9" t="s">
        <v>35</v>
      </c>
    </row>
    <row r="24" ht="30" customHeight="1" spans="1:27">
      <c r="A24" s="6">
        <v>26</v>
      </c>
      <c r="B24" s="15"/>
      <c r="C24" s="12" t="s">
        <v>59</v>
      </c>
      <c r="D24" s="8">
        <v>79</v>
      </c>
      <c r="E24" s="9">
        <f t="shared" si="2"/>
        <v>79</v>
      </c>
      <c r="F24" s="9">
        <f t="shared" si="4"/>
        <v>0</v>
      </c>
      <c r="G24" s="9"/>
      <c r="H24" s="9"/>
      <c r="I24" s="8"/>
      <c r="J24" s="8"/>
      <c r="K24" s="8"/>
      <c r="L24" s="8"/>
      <c r="M24" s="8"/>
      <c r="N24" s="8"/>
      <c r="O24" s="8"/>
      <c r="P24" s="8"/>
      <c r="Q24" s="8"/>
      <c r="R24" s="8">
        <v>79</v>
      </c>
      <c r="S24" s="8"/>
      <c r="T24" s="8"/>
      <c r="U24" s="8"/>
      <c r="V24" s="8"/>
      <c r="W24" s="8"/>
      <c r="X24" s="8"/>
      <c r="Y24" s="8"/>
      <c r="Z24" s="8"/>
      <c r="AA24" s="9" t="s">
        <v>35</v>
      </c>
    </row>
    <row r="25" ht="28.8" spans="1:27">
      <c r="A25" s="6">
        <v>27</v>
      </c>
      <c r="B25" s="13" t="s">
        <v>60</v>
      </c>
      <c r="C25" s="8" t="s">
        <v>61</v>
      </c>
      <c r="D25" s="8">
        <v>190</v>
      </c>
      <c r="E25" s="9">
        <f t="shared" si="2"/>
        <v>190</v>
      </c>
      <c r="F25" s="9">
        <f t="shared" si="4"/>
        <v>0</v>
      </c>
      <c r="G25" s="8">
        <v>65.22</v>
      </c>
      <c r="H25" s="8">
        <v>10.4</v>
      </c>
      <c r="I25" s="8">
        <v>70</v>
      </c>
      <c r="J25" s="8"/>
      <c r="K25" s="8"/>
      <c r="L25" s="8">
        <v>120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 t="s">
        <v>32</v>
      </c>
    </row>
    <row r="26" ht="28.8" spans="1:27">
      <c r="A26" s="6">
        <v>28</v>
      </c>
      <c r="B26" s="17"/>
      <c r="C26" s="8" t="s">
        <v>62</v>
      </c>
      <c r="D26" s="8">
        <v>150</v>
      </c>
      <c r="E26" s="9">
        <f t="shared" si="2"/>
        <v>150</v>
      </c>
      <c r="F26" s="9">
        <f t="shared" si="4"/>
        <v>0</v>
      </c>
      <c r="G26" s="8">
        <v>40.14</v>
      </c>
      <c r="H26" s="8">
        <v>13.38</v>
      </c>
      <c r="I26" s="8">
        <v>45</v>
      </c>
      <c r="J26" s="8"/>
      <c r="K26" s="8"/>
      <c r="L26" s="8">
        <v>105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 t="s">
        <v>32</v>
      </c>
    </row>
    <row r="27" ht="28" customHeight="1" spans="1:27">
      <c r="A27" s="6">
        <v>29</v>
      </c>
      <c r="B27" s="17"/>
      <c r="C27" s="18" t="s">
        <v>63</v>
      </c>
      <c r="D27" s="9">
        <v>54</v>
      </c>
      <c r="E27" s="9">
        <f t="shared" si="2"/>
        <v>54</v>
      </c>
      <c r="F27" s="9"/>
      <c r="G27" s="9"/>
      <c r="H27" s="9">
        <v>54</v>
      </c>
      <c r="I27" s="9"/>
      <c r="J27" s="9"/>
      <c r="K27" s="9"/>
      <c r="L27" s="9">
        <v>54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 t="s">
        <v>49</v>
      </c>
    </row>
    <row r="28" ht="28" customHeight="1" spans="1:27">
      <c r="A28" s="6">
        <v>19</v>
      </c>
      <c r="B28" s="13" t="s">
        <v>64</v>
      </c>
      <c r="C28" s="8" t="s">
        <v>65</v>
      </c>
      <c r="D28" s="9">
        <v>195</v>
      </c>
      <c r="E28" s="9">
        <f t="shared" si="2"/>
        <v>195</v>
      </c>
      <c r="F28" s="9">
        <f>E28-D28</f>
        <v>0</v>
      </c>
      <c r="G28" s="9">
        <v>137.92</v>
      </c>
      <c r="H28" s="9"/>
      <c r="I28" s="9"/>
      <c r="J28" s="9"/>
      <c r="K28" s="9"/>
      <c r="L28" s="9"/>
      <c r="M28" s="9"/>
      <c r="N28" s="9"/>
      <c r="O28" s="9"/>
      <c r="P28" s="9">
        <v>174</v>
      </c>
      <c r="Q28" s="9">
        <v>21</v>
      </c>
      <c r="R28" s="9"/>
      <c r="S28" s="9"/>
      <c r="T28" s="9"/>
      <c r="U28" s="9"/>
      <c r="V28" s="9"/>
      <c r="W28" s="9"/>
      <c r="X28" s="9"/>
      <c r="Y28" s="9"/>
      <c r="Z28" s="9"/>
      <c r="AA28" s="9" t="s">
        <v>35</v>
      </c>
    </row>
    <row r="29" ht="35" customHeight="1" spans="1:27">
      <c r="A29" s="6">
        <v>20</v>
      </c>
      <c r="B29" s="19"/>
      <c r="C29" s="12" t="s">
        <v>66</v>
      </c>
      <c r="D29" s="9">
        <v>52.24</v>
      </c>
      <c r="E29" s="9">
        <f t="shared" si="2"/>
        <v>52.24</v>
      </c>
      <c r="F29" s="9"/>
      <c r="G29" s="9"/>
      <c r="H29" s="9">
        <v>41.792</v>
      </c>
      <c r="I29" s="9"/>
      <c r="J29" s="9"/>
      <c r="K29" s="9"/>
      <c r="L29" s="9"/>
      <c r="M29" s="9"/>
      <c r="N29" s="9"/>
      <c r="O29" s="9">
        <v>52.24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 t="s">
        <v>49</v>
      </c>
    </row>
    <row r="30" ht="35" customHeight="1" spans="1:27">
      <c r="A30" s="6">
        <v>21</v>
      </c>
      <c r="B30" s="19"/>
      <c r="C30" s="12" t="s">
        <v>67</v>
      </c>
      <c r="D30" s="9">
        <v>150</v>
      </c>
      <c r="E30" s="9">
        <f t="shared" si="2"/>
        <v>150</v>
      </c>
      <c r="F30" s="9"/>
      <c r="G30" s="9"/>
      <c r="H30" s="9">
        <v>120</v>
      </c>
      <c r="I30" s="9"/>
      <c r="J30" s="9"/>
      <c r="K30" s="9"/>
      <c r="L30" s="9"/>
      <c r="M30" s="9"/>
      <c r="N30" s="9"/>
      <c r="O30" s="9">
        <v>150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 t="s">
        <v>32</v>
      </c>
    </row>
    <row r="31" ht="35" customHeight="1" spans="1:27">
      <c r="A31" s="6">
        <v>22</v>
      </c>
      <c r="B31" s="19"/>
      <c r="C31" s="12" t="s">
        <v>68</v>
      </c>
      <c r="D31" s="9">
        <v>27.25</v>
      </c>
      <c r="E31" s="9">
        <f t="shared" si="2"/>
        <v>27.25</v>
      </c>
      <c r="F31" s="9"/>
      <c r="G31" s="9"/>
      <c r="H31" s="9">
        <v>21.8</v>
      </c>
      <c r="I31" s="9"/>
      <c r="J31" s="9"/>
      <c r="K31" s="9"/>
      <c r="L31" s="9"/>
      <c r="M31" s="9"/>
      <c r="N31" s="9"/>
      <c r="O31" s="9">
        <v>27.25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 t="s">
        <v>49</v>
      </c>
    </row>
    <row r="32" ht="35" customHeight="1" spans="1:27">
      <c r="A32" s="6">
        <v>23</v>
      </c>
      <c r="B32" s="19"/>
      <c r="C32" s="12" t="s">
        <v>69</v>
      </c>
      <c r="D32" s="9">
        <v>20</v>
      </c>
      <c r="E32" s="9">
        <f t="shared" si="2"/>
        <v>20</v>
      </c>
      <c r="F32" s="9"/>
      <c r="G32" s="9"/>
      <c r="H32" s="9">
        <v>16</v>
      </c>
      <c r="I32" s="9"/>
      <c r="J32" s="9"/>
      <c r="K32" s="9"/>
      <c r="L32" s="9"/>
      <c r="M32" s="9"/>
      <c r="N32" s="9"/>
      <c r="O32" s="9">
        <v>20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 t="s">
        <v>49</v>
      </c>
    </row>
    <row r="33" ht="35" customHeight="1" spans="1:27">
      <c r="A33" s="6">
        <v>24</v>
      </c>
      <c r="B33" s="19"/>
      <c r="C33" s="12" t="s">
        <v>70</v>
      </c>
      <c r="D33" s="9">
        <v>230</v>
      </c>
      <c r="E33" s="9">
        <f t="shared" si="2"/>
        <v>230</v>
      </c>
      <c r="F33" s="9"/>
      <c r="G33" s="9"/>
      <c r="H33" s="9">
        <v>69</v>
      </c>
      <c r="I33" s="9"/>
      <c r="J33" s="9"/>
      <c r="K33" s="9"/>
      <c r="L33" s="9"/>
      <c r="M33" s="9"/>
      <c r="N33" s="9"/>
      <c r="O33" s="9">
        <v>230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 t="s">
        <v>32</v>
      </c>
    </row>
    <row r="34" ht="35" customHeight="1" spans="1:27">
      <c r="A34" s="6">
        <v>25</v>
      </c>
      <c r="B34" s="19"/>
      <c r="C34" s="8" t="s">
        <v>71</v>
      </c>
      <c r="D34" s="9">
        <v>150</v>
      </c>
      <c r="E34" s="9">
        <f t="shared" si="2"/>
        <v>150</v>
      </c>
      <c r="F34" s="9"/>
      <c r="G34" s="9"/>
      <c r="H34" s="9">
        <v>45</v>
      </c>
      <c r="I34" s="9"/>
      <c r="J34" s="9"/>
      <c r="K34" s="9"/>
      <c r="L34" s="9"/>
      <c r="M34" s="9"/>
      <c r="N34" s="9"/>
      <c r="O34" s="9">
        <v>150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8" t="s">
        <v>32</v>
      </c>
    </row>
    <row r="35" ht="35" customHeight="1" spans="1:27">
      <c r="A35" s="6">
        <v>26</v>
      </c>
      <c r="B35" s="19"/>
      <c r="C35" s="20" t="s">
        <v>72</v>
      </c>
      <c r="D35" s="9">
        <v>110</v>
      </c>
      <c r="E35" s="9">
        <f t="shared" si="2"/>
        <v>110</v>
      </c>
      <c r="F35" s="9"/>
      <c r="G35" s="9"/>
      <c r="H35" s="9">
        <v>33</v>
      </c>
      <c r="I35" s="9"/>
      <c r="J35" s="9"/>
      <c r="K35" s="9"/>
      <c r="L35" s="9"/>
      <c r="M35" s="9"/>
      <c r="N35" s="9"/>
      <c r="O35" s="9">
        <v>110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 t="s">
        <v>49</v>
      </c>
    </row>
    <row r="36" ht="35" customHeight="1" spans="1:27">
      <c r="A36" s="6">
        <v>27</v>
      </c>
      <c r="B36" s="19"/>
      <c r="C36" s="20" t="s">
        <v>73</v>
      </c>
      <c r="D36" s="9">
        <v>195</v>
      </c>
      <c r="E36" s="9">
        <f t="shared" si="2"/>
        <v>195</v>
      </c>
      <c r="F36" s="9"/>
      <c r="G36" s="9"/>
      <c r="H36" s="9">
        <v>51.23</v>
      </c>
      <c r="I36" s="9"/>
      <c r="J36" s="9"/>
      <c r="K36" s="9"/>
      <c r="L36" s="9"/>
      <c r="M36" s="9"/>
      <c r="N36" s="9"/>
      <c r="O36" s="9">
        <v>195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 t="s">
        <v>49</v>
      </c>
    </row>
    <row r="37" ht="35" customHeight="1" spans="1:27">
      <c r="A37" s="6">
        <v>28</v>
      </c>
      <c r="B37" s="19"/>
      <c r="C37" s="20" t="s">
        <v>74</v>
      </c>
      <c r="D37" s="9">
        <v>400</v>
      </c>
      <c r="E37" s="9">
        <f t="shared" si="2"/>
        <v>328.475</v>
      </c>
      <c r="F37" s="9"/>
      <c r="G37" s="9"/>
      <c r="H37" s="9">
        <v>120</v>
      </c>
      <c r="I37" s="9"/>
      <c r="J37" s="9"/>
      <c r="K37" s="9"/>
      <c r="L37" s="9"/>
      <c r="M37" s="9"/>
      <c r="N37" s="9"/>
      <c r="O37" s="9">
        <v>328.475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8" t="s">
        <v>32</v>
      </c>
    </row>
    <row r="38" ht="35" customHeight="1" spans="1:27">
      <c r="A38" s="6">
        <v>29</v>
      </c>
      <c r="B38" s="19"/>
      <c r="C38" s="20" t="s">
        <v>75</v>
      </c>
      <c r="D38" s="9">
        <v>300</v>
      </c>
      <c r="E38" s="9">
        <f t="shared" si="2"/>
        <v>300</v>
      </c>
      <c r="F38" s="9"/>
      <c r="G38" s="9"/>
      <c r="H38" s="9">
        <v>90</v>
      </c>
      <c r="I38" s="9"/>
      <c r="J38" s="9"/>
      <c r="K38" s="9"/>
      <c r="L38" s="9"/>
      <c r="M38" s="9"/>
      <c r="N38" s="9"/>
      <c r="O38" s="9">
        <v>300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 t="s">
        <v>32</v>
      </c>
    </row>
    <row r="39" ht="35" customHeight="1" spans="1:27">
      <c r="A39" s="6">
        <v>30</v>
      </c>
      <c r="B39" s="19"/>
      <c r="C39" s="20" t="s">
        <v>76</v>
      </c>
      <c r="D39" s="9">
        <v>197</v>
      </c>
      <c r="E39" s="9">
        <f t="shared" si="2"/>
        <v>197</v>
      </c>
      <c r="F39" s="9"/>
      <c r="G39" s="9"/>
      <c r="H39" s="9">
        <v>59.1</v>
      </c>
      <c r="I39" s="9"/>
      <c r="J39" s="9"/>
      <c r="K39" s="9"/>
      <c r="L39" s="9"/>
      <c r="M39" s="9"/>
      <c r="N39" s="9"/>
      <c r="O39" s="9">
        <v>197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 t="s">
        <v>32</v>
      </c>
    </row>
    <row r="40" ht="35" customHeight="1" spans="1:27">
      <c r="A40" s="6">
        <v>31</v>
      </c>
      <c r="B40" s="19"/>
      <c r="C40" s="20" t="s">
        <v>77</v>
      </c>
      <c r="D40" s="9">
        <v>209.55</v>
      </c>
      <c r="E40" s="9">
        <f t="shared" si="2"/>
        <v>209.55</v>
      </c>
      <c r="F40" s="9"/>
      <c r="G40" s="9"/>
      <c r="H40" s="9">
        <v>62.865</v>
      </c>
      <c r="I40" s="9"/>
      <c r="J40" s="9"/>
      <c r="K40" s="9"/>
      <c r="L40" s="9"/>
      <c r="M40" s="9"/>
      <c r="N40" s="9"/>
      <c r="O40" s="9">
        <v>209.55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 t="s">
        <v>32</v>
      </c>
    </row>
    <row r="41" ht="35" customHeight="1" spans="1:27">
      <c r="A41" s="6">
        <v>32</v>
      </c>
      <c r="B41" s="19"/>
      <c r="C41" s="20" t="s">
        <v>78</v>
      </c>
      <c r="D41" s="9">
        <v>50</v>
      </c>
      <c r="E41" s="9">
        <f t="shared" si="2"/>
        <v>50</v>
      </c>
      <c r="F41" s="9"/>
      <c r="G41" s="9"/>
      <c r="H41" s="9">
        <v>48.5</v>
      </c>
      <c r="I41" s="9"/>
      <c r="J41" s="9"/>
      <c r="K41" s="9"/>
      <c r="L41" s="9">
        <v>50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 t="s">
        <v>49</v>
      </c>
    </row>
    <row r="42" ht="35" customHeight="1" spans="1:27">
      <c r="A42" s="6">
        <v>33</v>
      </c>
      <c r="B42" s="19"/>
      <c r="C42" s="20" t="s">
        <v>79</v>
      </c>
      <c r="D42" s="9">
        <v>135</v>
      </c>
      <c r="E42" s="9">
        <f t="shared" si="2"/>
        <v>135</v>
      </c>
      <c r="F42" s="9"/>
      <c r="G42" s="9"/>
      <c r="H42" s="9">
        <v>40.5</v>
      </c>
      <c r="I42" s="9"/>
      <c r="J42" s="9"/>
      <c r="K42" s="9"/>
      <c r="L42" s="9"/>
      <c r="M42" s="9"/>
      <c r="N42" s="9"/>
      <c r="O42" s="9">
        <v>135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8" t="s">
        <v>32</v>
      </c>
    </row>
    <row r="43" ht="35" customHeight="1" spans="1:27">
      <c r="A43" s="6">
        <v>34</v>
      </c>
      <c r="B43" s="19"/>
      <c r="C43" s="20" t="s">
        <v>80</v>
      </c>
      <c r="D43" s="9">
        <v>25.485</v>
      </c>
      <c r="E43" s="9">
        <f t="shared" si="2"/>
        <v>25.485</v>
      </c>
      <c r="F43" s="9"/>
      <c r="G43" s="9"/>
      <c r="H43" s="9">
        <v>20.388</v>
      </c>
      <c r="I43" s="9"/>
      <c r="J43" s="9"/>
      <c r="K43" s="9"/>
      <c r="L43" s="9"/>
      <c r="M43" s="9"/>
      <c r="N43" s="9"/>
      <c r="O43" s="9">
        <v>25.485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 t="s">
        <v>49</v>
      </c>
    </row>
    <row r="44" ht="35" customHeight="1" spans="1:27">
      <c r="A44" s="6">
        <v>35</v>
      </c>
      <c r="B44" s="19"/>
      <c r="C44" s="20" t="s">
        <v>81</v>
      </c>
      <c r="D44" s="9">
        <v>100</v>
      </c>
      <c r="E44" s="9">
        <f t="shared" si="2"/>
        <v>100</v>
      </c>
      <c r="F44" s="9"/>
      <c r="G44" s="9"/>
      <c r="H44" s="9">
        <v>30</v>
      </c>
      <c r="I44" s="9"/>
      <c r="J44" s="9"/>
      <c r="K44" s="9"/>
      <c r="L44" s="9"/>
      <c r="M44" s="9"/>
      <c r="N44" s="9"/>
      <c r="O44" s="9">
        <v>100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8" t="s">
        <v>32</v>
      </c>
    </row>
    <row r="45" ht="35" customHeight="1" spans="1:27">
      <c r="A45" s="6">
        <v>36</v>
      </c>
      <c r="B45" s="15"/>
      <c r="C45" s="20" t="s">
        <v>82</v>
      </c>
      <c r="D45" s="9">
        <v>50</v>
      </c>
      <c r="E45" s="9">
        <f t="shared" si="2"/>
        <v>54</v>
      </c>
      <c r="F45" s="9"/>
      <c r="G45" s="9"/>
      <c r="H45" s="9">
        <v>15</v>
      </c>
      <c r="I45" s="9"/>
      <c r="J45" s="9"/>
      <c r="K45" s="9"/>
      <c r="L45" s="9"/>
      <c r="M45" s="9"/>
      <c r="N45" s="9"/>
      <c r="O45" s="9"/>
      <c r="P45" s="9"/>
      <c r="Q45" s="9"/>
      <c r="R45" s="9">
        <v>54</v>
      </c>
      <c r="S45" s="9"/>
      <c r="T45" s="9"/>
      <c r="U45" s="9"/>
      <c r="V45" s="9"/>
      <c r="W45" s="9"/>
      <c r="X45" s="9"/>
      <c r="Y45" s="9"/>
      <c r="Z45" s="9"/>
      <c r="AA45" s="8" t="s">
        <v>32</v>
      </c>
    </row>
  </sheetData>
  <mergeCells count="14">
    <mergeCell ref="A1:AA1"/>
    <mergeCell ref="I2:M2"/>
    <mergeCell ref="N2:Q2"/>
    <mergeCell ref="R2:U2"/>
    <mergeCell ref="V2:Y2"/>
    <mergeCell ref="B5:B11"/>
    <mergeCell ref="B13:B18"/>
    <mergeCell ref="B19:B20"/>
    <mergeCell ref="B23:B24"/>
    <mergeCell ref="B25:B27"/>
    <mergeCell ref="B28:B45"/>
    <mergeCell ref="G19:G20"/>
    <mergeCell ref="H19:H20"/>
    <mergeCell ref="Z2:Z3"/>
  </mergeCells>
  <pageMargins left="0.75" right="0.75" top="1" bottom="1" header="0.5" footer="0.5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10.30 (资金对接)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秋雨倾城</cp:lastModifiedBy>
  <dcterms:created xsi:type="dcterms:W3CDTF">2021-07-19T01:06:00Z</dcterms:created>
  <dcterms:modified xsi:type="dcterms:W3CDTF">2021-10-30T03:38:02Z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3506295BD37A425CB3C2F6A179EB3825</vt:lpwstr>
  </property>
  <property fmtid="{D5CDD505-2E9C-101B-9397-08002B2CF9AE}" pid="3" name="KSOProductBuildVer">
    <vt:lpwstr>2052-11.1.0.11045</vt:lpwstr>
  </property>
</Properties>
</file>