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4月份录入" sheetId="3" r:id="rId1"/>
    <sheet name="7月18日录入" sheetId="4" r:id="rId2"/>
  </sheets>
  <definedNames>
    <definedName name="_xlnm._FilterDatabase" localSheetId="0" hidden="1">'4月份录入'!$A$4:$U$20</definedName>
    <definedName name="_xlnm.Print_Area" localSheetId="0">'4月份录入'!$A$1:$V$22</definedName>
    <definedName name="_xlnm._FilterDatabase" localSheetId="1" hidden="1">'7月18日录入'!$A$4:$Y$17</definedName>
    <definedName name="_xlnm.Print_Area" localSheetId="1">'7月18日录入'!$A$1:$Y$21</definedName>
  </definedNames>
  <calcPr calcId="144525"/>
</workbook>
</file>

<file path=xl/sharedStrings.xml><?xml version="1.0" encoding="utf-8"?>
<sst xmlns="http://schemas.openxmlformats.org/spreadsheetml/2006/main" count="246" uniqueCount="73">
  <si>
    <t>附件</t>
  </si>
  <si>
    <t>叶县2021年专项扶贫资金分配使用计划（第一批）</t>
  </si>
  <si>
    <t>序号</t>
  </si>
  <si>
    <t>省辖市</t>
  </si>
  <si>
    <t>县（市、区）</t>
  </si>
  <si>
    <t>项目名称</t>
  </si>
  <si>
    <t>投资规模</t>
  </si>
  <si>
    <t>已对接财政专项扶贫资金情况</t>
  </si>
  <si>
    <t>申请文号</t>
  </si>
  <si>
    <t>批复文号</t>
  </si>
  <si>
    <t>项目批复时间</t>
  </si>
  <si>
    <t>开工时间</t>
  </si>
  <si>
    <t>竣工时间</t>
  </si>
  <si>
    <t>财政专项扶贫资金拨付情况</t>
  </si>
  <si>
    <t>总投资规模</t>
  </si>
  <si>
    <t>其中：财政专项扶贫资金</t>
  </si>
  <si>
    <t>合计</t>
  </si>
  <si>
    <t>中央资金</t>
  </si>
  <si>
    <t>省级资金</t>
  </si>
  <si>
    <t>市级资金</t>
  </si>
  <si>
    <t>县级资金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</si>
  <si>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</si>
  <si>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</si>
  <si>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</si>
  <si>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</si>
  <si>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</si>
  <si>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</si>
  <si>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</si>
  <si>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</si>
  <si>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</si>
  <si>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J=K+L+M+N</t>
  </si>
  <si>
    <t>K</t>
  </si>
  <si>
    <t>L</t>
  </si>
  <si>
    <t>M</t>
  </si>
  <si>
    <t>N</t>
  </si>
  <si>
    <t>已对接</t>
  </si>
  <si>
    <t>已拨付合计</t>
  </si>
  <si>
    <t>平顶山市</t>
  </si>
  <si>
    <t>叶  县</t>
  </si>
  <si>
    <t>叶县2020年度脱贫攻坚非贫困村道路建设项目</t>
  </si>
  <si>
    <t>叶扶贫办〔2020〕11号</t>
  </si>
  <si>
    <t>叶脱贫〔2020〕17号</t>
  </si>
  <si>
    <t>叶县2020年“雨露计划”短期技能下半年补助工程</t>
  </si>
  <si>
    <t>叶扶贫办〔2021〕1号</t>
  </si>
  <si>
    <t>叶脱贫〔2021〕2号</t>
  </si>
  <si>
    <t>叶县2020年秋季“雨露计划”职业教育补助工程</t>
  </si>
  <si>
    <t>叶县2021年贫困户贷款贴息项目</t>
  </si>
  <si>
    <t>叶县农村饮水安全巩固提升暨村村通自来水工程</t>
  </si>
  <si>
    <t>叶扶贫办〔2019〕40号</t>
  </si>
  <si>
    <t>叶脱贫〔2019〕74号</t>
  </si>
  <si>
    <t>叶县2020年任店镇柳营村花卉种植项目</t>
  </si>
  <si>
    <t>叶扶贫办〔2020〕6号</t>
  </si>
  <si>
    <t>叶脱贫〔2020〕8号</t>
  </si>
  <si>
    <t>叶县2020年夏李乡岳楼村村集体经济菌类特色大棚种植项目</t>
  </si>
  <si>
    <t>扶贫基地站点</t>
  </si>
  <si>
    <t>叶县2020年任店镇久星科技园产业配套项目</t>
  </si>
  <si>
    <t>2021年叶县“雨露计划”短期技能上半年补助工程</t>
  </si>
  <si>
    <t>叶县2021年农业种植结构调整引导扶持项目</t>
  </si>
  <si>
    <t>叶县2020年田庄乡现代农业产业园项目</t>
  </si>
  <si>
    <t>叶县2020年龙泉乡龙泉村迷迭香深加工一期建设项目</t>
  </si>
  <si>
    <t>叶县2020年龙泉乡大来庄、大湾张村村集体经济菜心种植及配套建设项目</t>
  </si>
  <si>
    <t>叶扶贫办〔2020〕4号</t>
  </si>
  <si>
    <t>叶脱贫〔2020〕5号</t>
  </si>
  <si>
    <t>叶县2021年农村管理员公益性岗位项目</t>
  </si>
  <si>
    <t>资金性质</t>
  </si>
  <si>
    <t>扶贫发展</t>
  </si>
  <si>
    <t>以工代赈
少数民族</t>
  </si>
  <si>
    <t>叶县2020您产业扶贫基地站点创建</t>
  </si>
  <si>
    <t>叶县2021年“雨露计划”短期技能上半年补助工程</t>
  </si>
  <si>
    <t>叶县2021年春季“雨露计划”职业教育补助工程</t>
  </si>
  <si>
    <t>叶县2019年户厕改造建设项目</t>
  </si>
  <si>
    <t>叶县2019年农村饮水安全巩固提升工程建设项目</t>
  </si>
  <si>
    <t>叶县2021年扶贫道路“管养员”项目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</si>
</sst>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view="pageBreakPreview" zoomScale="70" zoomScaleNormal="70" workbookViewId="0">
      <selection activeCell="D13" sqref="D13"/>
    </sheetView>
  </sheetViews>
  <sheetFormatPr defaultColWidth="9" defaultRowHeight="14.4"/>
  <cols>
    <col min="1" max="1" width="9.25" style="3" customWidth="1"/>
    <col min="2" max="2" width="12" style="3" customWidth="1"/>
    <col min="3" max="3" width="12.8796296296296" style="3" customWidth="1"/>
    <col min="4" max="4" width="40.6296296296296" style="3" customWidth="1"/>
    <col min="5" max="13" width="10.8796296296296" style="3" customWidth="1"/>
    <col min="14" max="16" width="12.8796296296296" style="3" customWidth="1"/>
    <col min="17" max="17" width="11.1296296296296" style="3" customWidth="1"/>
    <col min="18" max="21" width="9.75" style="3" customWidth="1"/>
    <col min="22" max="22" width="12.75" style="3" customWidth="1"/>
    <col min="23" max="16384" width="9" style="3"/>
  </cols>
  <sheetData>
    <row r="1" ht="15.6" spans="1:1">
      <c r="A1" s="1" t="s">
        <v>0</v>
      </c>
    </row>
    <row r="2" ht="32.25" customHeight="1" spans="2:2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21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/>
      <c r="I3" s="5"/>
      <c r="J3" s="5"/>
      <c r="K3" s="5"/>
      <c r="L3" s="15" t="s">
        <v>8</v>
      </c>
      <c r="M3" s="15" t="s">
        <v>9</v>
      </c>
      <c r="N3" s="15" t="s">
        <v>10</v>
      </c>
      <c r="O3" s="15" t="s">
        <v>11</v>
      </c>
      <c r="P3" s="15" t="s">
        <v>12</v>
      </c>
      <c r="Q3" s="5" t="s">
        <v>13</v>
      </c>
      <c r="R3" s="5"/>
      <c r="S3" s="5"/>
      <c r="T3" s="5"/>
      <c r="U3" s="5"/>
    </row>
    <row r="4" s="1" customFormat="1" ht="45.75" customHeight="1" spans="1:21">
      <c r="A4" s="5"/>
      <c r="B4" s="5"/>
      <c r="C4" s="5" t="s">
        <v>4</v>
      </c>
      <c r="D4" s="5" t="s">
        <v>5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17"/>
      <c r="M4" s="17"/>
      <c r="N4" s="17"/>
      <c r="O4" s="17"/>
      <c r="P4" s="17"/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</row>
    <row r="5" s="1" customFormat="1" ht="35" customHeight="1" spans="1:21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/>
      <c r="H5" s="5"/>
      <c r="I5" s="5"/>
      <c r="J5" s="5"/>
      <c r="K5" s="5"/>
      <c r="L5" s="5"/>
      <c r="M5" s="5"/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="1" customFormat="1" ht="33" customHeight="1" spans="1:21">
      <c r="A6" s="5"/>
      <c r="B6" s="5" t="s">
        <v>35</v>
      </c>
      <c r="C6" s="5"/>
      <c r="D6" s="5"/>
      <c r="E6" s="5"/>
      <c r="F6" s="5"/>
      <c r="G6" s="5">
        <f>H6+I6+J6+K6</f>
        <v>10110</v>
      </c>
      <c r="H6" s="5">
        <f>SUM(H8:H21)</f>
        <v>1501</v>
      </c>
      <c r="I6" s="5">
        <f>SUM(I8:I21)</f>
        <v>5209</v>
      </c>
      <c r="J6" s="5">
        <f>SUM(J8:J21)</f>
        <v>0</v>
      </c>
      <c r="K6" s="5">
        <f>SUM(K8:K21)</f>
        <v>3400</v>
      </c>
      <c r="L6" s="5"/>
      <c r="M6" s="5"/>
      <c r="N6" s="5"/>
      <c r="O6" s="5"/>
      <c r="P6" s="5"/>
      <c r="Q6" s="5"/>
      <c r="R6" s="5"/>
      <c r="S6" s="5"/>
      <c r="T6" s="5"/>
      <c r="U6" s="5"/>
    </row>
    <row r="7" ht="36" customHeight="1" spans="2:21">
      <c r="B7" s="5" t="s">
        <v>36</v>
      </c>
      <c r="C7" s="7"/>
      <c r="D7" s="7"/>
      <c r="E7" s="7">
        <f>SUM(E8:E20)</f>
        <v>12204.8</v>
      </c>
      <c r="F7" s="7">
        <f>SUM(F8:F21)</f>
        <v>10170</v>
      </c>
      <c r="G7" s="7"/>
      <c r="H7" s="7">
        <f>1501-H6</f>
        <v>0</v>
      </c>
      <c r="I7" s="7">
        <f>5209-I6</f>
        <v>0</v>
      </c>
      <c r="J7" s="7"/>
      <c r="K7" s="7">
        <f>3400-K6</f>
        <v>0</v>
      </c>
      <c r="L7" s="7"/>
      <c r="M7" s="7"/>
      <c r="N7" s="7"/>
      <c r="O7" s="7"/>
      <c r="P7" s="7"/>
      <c r="Q7" s="7">
        <f>SUM(R7:U7)</f>
        <v>5559.6956</v>
      </c>
      <c r="R7" s="7">
        <f>SUM(R8:R20)</f>
        <v>290.9606</v>
      </c>
      <c r="S7" s="7">
        <f>SUM(S8:S21)</f>
        <v>1868.735</v>
      </c>
      <c r="T7" s="7">
        <f>SUM(T8:T20)</f>
        <v>0</v>
      </c>
      <c r="U7" s="7">
        <v>3400</v>
      </c>
    </row>
    <row r="8" s="2" customFormat="1" ht="36" customHeight="1" spans="1:21">
      <c r="A8" s="9">
        <v>1</v>
      </c>
      <c r="B8" s="9" t="s">
        <v>37</v>
      </c>
      <c r="C8" s="9" t="s">
        <v>38</v>
      </c>
      <c r="D8" s="9" t="s">
        <v>39</v>
      </c>
      <c r="E8" s="9">
        <v>7050</v>
      </c>
      <c r="F8" s="9">
        <v>4580.3</v>
      </c>
      <c r="G8" s="9"/>
      <c r="H8" s="9">
        <v>180.3</v>
      </c>
      <c r="I8" s="9">
        <v>1000</v>
      </c>
      <c r="J8" s="9"/>
      <c r="K8" s="9">
        <v>3400</v>
      </c>
      <c r="L8" s="20" t="s">
        <v>40</v>
      </c>
      <c r="M8" s="20" t="s">
        <v>41</v>
      </c>
      <c r="N8" s="24">
        <v>43993</v>
      </c>
      <c r="O8" s="24">
        <v>44083</v>
      </c>
      <c r="P8" s="24">
        <v>44470</v>
      </c>
      <c r="Q8" s="9">
        <v>4400</v>
      </c>
      <c r="R8" s="9"/>
      <c r="S8" s="9">
        <v>1000</v>
      </c>
      <c r="T8" s="9"/>
      <c r="U8" s="9">
        <v>3400</v>
      </c>
    </row>
    <row r="9" s="2" customFormat="1" ht="36" customHeight="1" spans="1:21">
      <c r="A9" s="9">
        <v>2</v>
      </c>
      <c r="B9" s="9" t="s">
        <v>37</v>
      </c>
      <c r="C9" s="9" t="s">
        <v>38</v>
      </c>
      <c r="D9" s="9" t="s">
        <v>42</v>
      </c>
      <c r="E9" s="9">
        <v>54</v>
      </c>
      <c r="F9" s="9">
        <v>54</v>
      </c>
      <c r="G9" s="9"/>
      <c r="H9" s="9">
        <v>52.55</v>
      </c>
      <c r="I9" s="9"/>
      <c r="J9" s="9"/>
      <c r="K9" s="9"/>
      <c r="L9" s="20" t="s">
        <v>43</v>
      </c>
      <c r="M9" s="20" t="s">
        <v>44</v>
      </c>
      <c r="N9" s="24">
        <v>44252</v>
      </c>
      <c r="O9" s="24">
        <v>44270</v>
      </c>
      <c r="P9" s="24">
        <v>44285</v>
      </c>
      <c r="Q9" s="9">
        <v>52.55</v>
      </c>
      <c r="R9" s="9">
        <v>52.55</v>
      </c>
      <c r="S9" s="9"/>
      <c r="T9" s="9"/>
      <c r="U9" s="9"/>
    </row>
    <row r="10" s="2" customFormat="1" ht="36" customHeight="1" spans="1:21">
      <c r="A10" s="9">
        <v>3</v>
      </c>
      <c r="B10" s="9" t="s">
        <v>37</v>
      </c>
      <c r="C10" s="9" t="s">
        <v>38</v>
      </c>
      <c r="D10" s="9" t="s">
        <v>45</v>
      </c>
      <c r="E10" s="9">
        <v>180</v>
      </c>
      <c r="F10" s="9">
        <v>180</v>
      </c>
      <c r="G10" s="9"/>
      <c r="H10" s="9">
        <v>172.95</v>
      </c>
      <c r="I10" s="9"/>
      <c r="J10" s="9"/>
      <c r="K10" s="9"/>
      <c r="L10" s="20" t="s">
        <v>43</v>
      </c>
      <c r="M10" s="20" t="s">
        <v>44</v>
      </c>
      <c r="N10" s="24">
        <v>44252</v>
      </c>
      <c r="O10" s="24">
        <v>44270</v>
      </c>
      <c r="P10" s="24">
        <v>44285</v>
      </c>
      <c r="Q10" s="9">
        <v>172.95</v>
      </c>
      <c r="R10" s="9">
        <v>172.95</v>
      </c>
      <c r="S10" s="9"/>
      <c r="T10" s="9"/>
      <c r="U10" s="9"/>
    </row>
    <row r="11" s="2" customFormat="1" ht="36" customHeight="1" spans="1:21">
      <c r="A11" s="9">
        <v>4</v>
      </c>
      <c r="B11" s="9" t="s">
        <v>37</v>
      </c>
      <c r="C11" s="9" t="s">
        <v>38</v>
      </c>
      <c r="D11" s="9" t="s">
        <v>46</v>
      </c>
      <c r="E11" s="9">
        <v>600</v>
      </c>
      <c r="F11" s="9">
        <v>600</v>
      </c>
      <c r="G11" s="9"/>
      <c r="H11" s="9">
        <v>600</v>
      </c>
      <c r="I11" s="9"/>
      <c r="J11" s="9"/>
      <c r="K11" s="9"/>
      <c r="L11" s="20" t="s">
        <v>43</v>
      </c>
      <c r="M11" s="20" t="s">
        <v>44</v>
      </c>
      <c r="N11" s="24">
        <v>44252</v>
      </c>
      <c r="O11" s="24">
        <v>44270</v>
      </c>
      <c r="P11" s="24">
        <v>44560</v>
      </c>
      <c r="Q11" s="9">
        <v>65.4606</v>
      </c>
      <c r="R11" s="9">
        <v>65.4606</v>
      </c>
      <c r="S11" s="9"/>
      <c r="T11" s="9"/>
      <c r="U11" s="9"/>
    </row>
    <row r="12" s="2" customFormat="1" ht="36" customHeight="1" spans="1:21">
      <c r="A12" s="9">
        <v>5</v>
      </c>
      <c r="B12" s="9" t="s">
        <v>37</v>
      </c>
      <c r="C12" s="9" t="s">
        <v>38</v>
      </c>
      <c r="D12" s="9" t="s">
        <v>47</v>
      </c>
      <c r="E12" s="9">
        <v>1100</v>
      </c>
      <c r="F12" s="9">
        <v>1100</v>
      </c>
      <c r="G12" s="9"/>
      <c r="H12" s="9"/>
      <c r="I12" s="9">
        <v>1100</v>
      </c>
      <c r="J12" s="9"/>
      <c r="K12" s="9"/>
      <c r="L12" s="21" t="s">
        <v>48</v>
      </c>
      <c r="M12" s="21" t="s">
        <v>49</v>
      </c>
      <c r="N12" s="24">
        <v>43229</v>
      </c>
      <c r="O12" s="24">
        <v>43264</v>
      </c>
      <c r="P12" s="24">
        <v>43814</v>
      </c>
      <c r="Q12" s="9"/>
      <c r="R12" s="9"/>
      <c r="S12" s="9"/>
      <c r="T12" s="9"/>
      <c r="U12" s="9"/>
    </row>
    <row r="13" s="2" customFormat="1" ht="36" customHeight="1" spans="1:21">
      <c r="A13" s="9">
        <v>6</v>
      </c>
      <c r="B13" s="9" t="s">
        <v>37</v>
      </c>
      <c r="C13" s="9" t="s">
        <v>38</v>
      </c>
      <c r="D13" s="9" t="s">
        <v>50</v>
      </c>
      <c r="E13" s="9">
        <v>195</v>
      </c>
      <c r="F13" s="9">
        <v>195</v>
      </c>
      <c r="G13" s="9"/>
      <c r="H13" s="9"/>
      <c r="I13" s="9">
        <v>195</v>
      </c>
      <c r="J13" s="9"/>
      <c r="K13" s="9"/>
      <c r="L13" s="20" t="s">
        <v>51</v>
      </c>
      <c r="M13" s="20" t="s">
        <v>52</v>
      </c>
      <c r="N13" s="24">
        <v>43913</v>
      </c>
      <c r="O13" s="24">
        <v>44120</v>
      </c>
      <c r="P13" s="24">
        <v>44180</v>
      </c>
      <c r="Q13" s="9"/>
      <c r="R13" s="9"/>
      <c r="S13" s="9"/>
      <c r="T13" s="9"/>
      <c r="U13" s="9"/>
    </row>
    <row r="14" s="2" customFormat="1" ht="36" customHeight="1" spans="1:22">
      <c r="A14" s="27">
        <v>7</v>
      </c>
      <c r="B14" s="27" t="s">
        <v>37</v>
      </c>
      <c r="C14" s="27" t="s">
        <v>38</v>
      </c>
      <c r="D14" s="27" t="s">
        <v>53</v>
      </c>
      <c r="E14" s="27">
        <v>50</v>
      </c>
      <c r="F14" s="27">
        <v>50</v>
      </c>
      <c r="G14" s="27"/>
      <c r="H14" s="27"/>
      <c r="I14" s="27">
        <v>50</v>
      </c>
      <c r="J14" s="27"/>
      <c r="K14" s="27"/>
      <c r="L14" s="29" t="s">
        <v>51</v>
      </c>
      <c r="M14" s="29" t="s">
        <v>52</v>
      </c>
      <c r="N14" s="30">
        <v>43913</v>
      </c>
      <c r="O14" s="30">
        <v>44053</v>
      </c>
      <c r="P14" s="30">
        <v>44180</v>
      </c>
      <c r="Q14" s="27"/>
      <c r="R14" s="27"/>
      <c r="S14" s="27"/>
      <c r="T14" s="27"/>
      <c r="U14" s="27"/>
      <c r="V14" s="31" t="s">
        <v>54</v>
      </c>
    </row>
    <row r="15" s="2" customFormat="1" ht="36" customHeight="1" spans="1:22">
      <c r="A15" s="27">
        <v>8</v>
      </c>
      <c r="B15" s="27" t="s">
        <v>37</v>
      </c>
      <c r="C15" s="27" t="s">
        <v>38</v>
      </c>
      <c r="D15" s="27" t="s">
        <v>55</v>
      </c>
      <c r="E15" s="27">
        <v>60.8</v>
      </c>
      <c r="F15" s="27">
        <v>60.8</v>
      </c>
      <c r="G15" s="27"/>
      <c r="H15" s="27"/>
      <c r="I15" s="27">
        <v>60.8</v>
      </c>
      <c r="J15" s="27"/>
      <c r="K15" s="27"/>
      <c r="L15" s="29" t="s">
        <v>40</v>
      </c>
      <c r="M15" s="29" t="s">
        <v>41</v>
      </c>
      <c r="N15" s="30">
        <v>43993</v>
      </c>
      <c r="O15" s="30">
        <v>44071</v>
      </c>
      <c r="P15" s="30">
        <v>44089</v>
      </c>
      <c r="Q15" s="27"/>
      <c r="R15" s="27"/>
      <c r="S15" s="27"/>
      <c r="T15" s="27"/>
      <c r="U15" s="27"/>
      <c r="V15" s="31"/>
    </row>
    <row r="16" s="2" customFormat="1" ht="36" customHeight="1" spans="1:21">
      <c r="A16" s="9">
        <v>9</v>
      </c>
      <c r="B16" s="9" t="s">
        <v>37</v>
      </c>
      <c r="C16" s="9" t="s">
        <v>38</v>
      </c>
      <c r="D16" s="9" t="s">
        <v>56</v>
      </c>
      <c r="E16" s="9">
        <v>100</v>
      </c>
      <c r="F16" s="9">
        <v>100</v>
      </c>
      <c r="G16" s="9"/>
      <c r="H16" s="9">
        <v>100</v>
      </c>
      <c r="I16" s="9"/>
      <c r="J16" s="9"/>
      <c r="K16" s="9"/>
      <c r="L16" s="20" t="s">
        <v>43</v>
      </c>
      <c r="M16" s="20" t="s">
        <v>44</v>
      </c>
      <c r="N16" s="24">
        <v>44252</v>
      </c>
      <c r="O16" s="24">
        <v>44270</v>
      </c>
      <c r="P16" s="24">
        <v>44377</v>
      </c>
      <c r="Q16" s="9"/>
      <c r="R16" s="9"/>
      <c r="S16" s="9"/>
      <c r="T16" s="9"/>
      <c r="U16" s="9"/>
    </row>
    <row r="17" s="2" customFormat="1" ht="36" customHeight="1" spans="1:21">
      <c r="A17" s="9">
        <v>10</v>
      </c>
      <c r="B17" s="9" t="s">
        <v>37</v>
      </c>
      <c r="C17" s="9" t="s">
        <v>38</v>
      </c>
      <c r="D17" s="9" t="s">
        <v>57</v>
      </c>
      <c r="E17" s="9">
        <v>2000</v>
      </c>
      <c r="F17" s="9">
        <v>215.2</v>
      </c>
      <c r="G17" s="9"/>
      <c r="H17" s="9">
        <v>215.2</v>
      </c>
      <c r="I17" s="9"/>
      <c r="J17" s="9"/>
      <c r="K17" s="9"/>
      <c r="L17" s="20" t="s">
        <v>43</v>
      </c>
      <c r="M17" s="20" t="s">
        <v>44</v>
      </c>
      <c r="N17" s="24">
        <v>44252</v>
      </c>
      <c r="O17" s="24">
        <v>44287</v>
      </c>
      <c r="P17" s="24">
        <v>44377</v>
      </c>
      <c r="Q17" s="9"/>
      <c r="R17" s="9"/>
      <c r="S17" s="9"/>
      <c r="T17" s="9"/>
      <c r="U17" s="9"/>
    </row>
    <row r="18" s="2" customFormat="1" ht="36" customHeight="1" spans="1:22">
      <c r="A18" s="27">
        <v>11</v>
      </c>
      <c r="B18" s="27" t="s">
        <v>37</v>
      </c>
      <c r="C18" s="27" t="s">
        <v>38</v>
      </c>
      <c r="D18" s="27" t="s">
        <v>58</v>
      </c>
      <c r="E18" s="27">
        <v>305</v>
      </c>
      <c r="F18" s="27">
        <v>305</v>
      </c>
      <c r="G18" s="27"/>
      <c r="H18" s="27"/>
      <c r="I18" s="27">
        <v>305</v>
      </c>
      <c r="J18" s="27"/>
      <c r="K18" s="27"/>
      <c r="L18" s="29" t="s">
        <v>40</v>
      </c>
      <c r="M18" s="29" t="s">
        <v>41</v>
      </c>
      <c r="N18" s="30">
        <v>43993</v>
      </c>
      <c r="O18" s="30">
        <v>44059</v>
      </c>
      <c r="P18" s="30">
        <v>44438</v>
      </c>
      <c r="Q18" s="27"/>
      <c r="R18" s="27"/>
      <c r="S18" s="27"/>
      <c r="T18" s="27"/>
      <c r="U18" s="27"/>
      <c r="V18" s="31"/>
    </row>
    <row r="19" s="2" customFormat="1" ht="36" customHeight="1" spans="1:22">
      <c r="A19" s="27">
        <v>12</v>
      </c>
      <c r="B19" s="27" t="s">
        <v>37</v>
      </c>
      <c r="C19" s="27" t="s">
        <v>38</v>
      </c>
      <c r="D19" s="27" t="s">
        <v>59</v>
      </c>
      <c r="E19" s="27">
        <v>360</v>
      </c>
      <c r="F19" s="27">
        <v>360</v>
      </c>
      <c r="G19" s="27"/>
      <c r="H19" s="27"/>
      <c r="I19" s="27">
        <v>360</v>
      </c>
      <c r="J19" s="27"/>
      <c r="K19" s="27"/>
      <c r="L19" s="29" t="s">
        <v>51</v>
      </c>
      <c r="M19" s="29" t="s">
        <v>52</v>
      </c>
      <c r="N19" s="30">
        <v>43913</v>
      </c>
      <c r="O19" s="30">
        <v>43920</v>
      </c>
      <c r="P19" s="30">
        <v>44438</v>
      </c>
      <c r="Q19" s="27"/>
      <c r="R19" s="27"/>
      <c r="S19" s="27"/>
      <c r="T19" s="27"/>
      <c r="U19" s="27"/>
      <c r="V19" s="31"/>
    </row>
    <row r="20" s="2" customFormat="1" ht="36" customHeight="1" spans="1:22">
      <c r="A20" s="27">
        <v>13</v>
      </c>
      <c r="B20" s="27" t="s">
        <v>37</v>
      </c>
      <c r="C20" s="27" t="s">
        <v>38</v>
      </c>
      <c r="D20" s="27" t="s">
        <v>60</v>
      </c>
      <c r="E20" s="27">
        <v>150</v>
      </c>
      <c r="F20" s="27">
        <v>150</v>
      </c>
      <c r="G20" s="27"/>
      <c r="H20" s="27"/>
      <c r="I20" s="27">
        <v>150</v>
      </c>
      <c r="J20" s="27"/>
      <c r="K20" s="27"/>
      <c r="L20" s="29" t="s">
        <v>61</v>
      </c>
      <c r="M20" s="29" t="s">
        <v>62</v>
      </c>
      <c r="N20" s="30">
        <v>43908</v>
      </c>
      <c r="O20" s="30">
        <v>43920</v>
      </c>
      <c r="P20" s="30">
        <v>44438</v>
      </c>
      <c r="Q20" s="27"/>
      <c r="R20" s="27"/>
      <c r="S20" s="27"/>
      <c r="T20" s="27"/>
      <c r="U20" s="27"/>
      <c r="V20" s="31"/>
    </row>
    <row r="21" ht="37" customHeight="1" spans="1:21">
      <c r="A21" s="11">
        <v>14</v>
      </c>
      <c r="B21" s="9" t="s">
        <v>37</v>
      </c>
      <c r="C21" s="9" t="s">
        <v>38</v>
      </c>
      <c r="D21" s="12" t="s">
        <v>63</v>
      </c>
      <c r="E21" s="13">
        <v>2219.7</v>
      </c>
      <c r="F21" s="13">
        <v>2219.7</v>
      </c>
      <c r="G21" s="13"/>
      <c r="H21" s="13">
        <v>180</v>
      </c>
      <c r="I21" s="13">
        <v>1988.2</v>
      </c>
      <c r="J21" s="13"/>
      <c r="K21" s="13"/>
      <c r="L21" s="20" t="s">
        <v>43</v>
      </c>
      <c r="M21" s="20" t="s">
        <v>44</v>
      </c>
      <c r="N21" s="24">
        <v>44252</v>
      </c>
      <c r="O21" s="24">
        <v>43920</v>
      </c>
      <c r="P21" s="24">
        <v>44560</v>
      </c>
      <c r="Q21" s="13">
        <v>868.735</v>
      </c>
      <c r="R21" s="13"/>
      <c r="S21" s="13">
        <v>868.735</v>
      </c>
      <c r="T21" s="13"/>
      <c r="U21" s="13"/>
    </row>
    <row r="22" ht="38" customHeight="1" spans="1:2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</sheetData>
  <mergeCells count="13">
    <mergeCell ref="B2:U2"/>
    <mergeCell ref="E3:F3"/>
    <mergeCell ref="G3:K3"/>
    <mergeCell ref="Q3:U3"/>
    <mergeCell ref="A3:A4"/>
    <mergeCell ref="B3:B4"/>
    <mergeCell ref="C3:C4"/>
    <mergeCell ref="D3:D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tabSelected="1" view="pageBreakPreview" zoomScale="70" zoomScaleNormal="70" topLeftCell="C7" workbookViewId="0">
      <selection activeCell="U14" sqref="U14"/>
    </sheetView>
  </sheetViews>
  <sheetFormatPr defaultColWidth="9" defaultRowHeight="14.4"/>
  <cols>
    <col min="1" max="1" width="9.25" style="3" customWidth="1"/>
    <col min="2" max="2" width="12" style="3" customWidth="1"/>
    <col min="3" max="3" width="12.8796296296296" style="3" customWidth="1"/>
    <col min="4" max="4" width="40.6296296296296" style="3" customWidth="1"/>
    <col min="5" max="17" width="10.8796296296296" style="3" customWidth="1"/>
    <col min="18" max="20" width="12.8796296296296" style="3" customWidth="1"/>
    <col min="21" max="21" width="12.3796296296296" style="3" customWidth="1"/>
    <col min="22" max="22" width="9.75" style="3" customWidth="1"/>
    <col min="23" max="23" width="11.5833333333333" style="3" customWidth="1"/>
    <col min="24" max="25" width="9.75" style="3" customWidth="1"/>
    <col min="26" max="16384" width="9" style="3"/>
  </cols>
  <sheetData>
    <row r="1" ht="15.6" spans="1:1">
      <c r="A1" s="1" t="s">
        <v>0</v>
      </c>
    </row>
    <row r="2" ht="32.25" customHeight="1" spans="2: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ht="21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/>
      <c r="I3" s="5"/>
      <c r="J3" s="5"/>
      <c r="K3" s="5"/>
      <c r="L3" s="5"/>
      <c r="M3" s="5"/>
      <c r="N3" s="5"/>
      <c r="O3" s="5"/>
      <c r="P3" s="15" t="s">
        <v>8</v>
      </c>
      <c r="Q3" s="15" t="s">
        <v>9</v>
      </c>
      <c r="R3" s="15" t="s">
        <v>10</v>
      </c>
      <c r="S3" s="15" t="s">
        <v>11</v>
      </c>
      <c r="T3" s="15" t="s">
        <v>12</v>
      </c>
      <c r="U3" s="5" t="s">
        <v>13</v>
      </c>
      <c r="V3" s="5"/>
      <c r="W3" s="5"/>
      <c r="X3" s="5"/>
      <c r="Y3" s="5"/>
    </row>
    <row r="4" s="1" customFormat="1" ht="45.75" customHeight="1" spans="1:25">
      <c r="A4" s="5"/>
      <c r="B4" s="5"/>
      <c r="C4" s="5" t="s">
        <v>4</v>
      </c>
      <c r="D4" s="5" t="s">
        <v>5</v>
      </c>
      <c r="E4" s="5" t="s">
        <v>14</v>
      </c>
      <c r="F4" s="5" t="s">
        <v>15</v>
      </c>
      <c r="G4" s="5" t="s">
        <v>16</v>
      </c>
      <c r="H4" s="6" t="s">
        <v>17</v>
      </c>
      <c r="I4" s="6" t="s">
        <v>64</v>
      </c>
      <c r="J4" s="16" t="s">
        <v>18</v>
      </c>
      <c r="K4" s="16" t="s">
        <v>64</v>
      </c>
      <c r="L4" s="6" t="s">
        <v>19</v>
      </c>
      <c r="M4" s="6" t="s">
        <v>64</v>
      </c>
      <c r="N4" s="16" t="s">
        <v>20</v>
      </c>
      <c r="O4" s="16" t="s">
        <v>64</v>
      </c>
      <c r="P4" s="17"/>
      <c r="Q4" s="17"/>
      <c r="R4" s="17"/>
      <c r="S4" s="17"/>
      <c r="T4" s="17"/>
      <c r="U4" s="5" t="s">
        <v>16</v>
      </c>
      <c r="V4" s="5" t="s">
        <v>17</v>
      </c>
      <c r="W4" s="5" t="s">
        <v>18</v>
      </c>
      <c r="X4" s="5" t="s">
        <v>19</v>
      </c>
      <c r="Y4" s="5" t="s">
        <v>20</v>
      </c>
    </row>
    <row r="5" s="1" customFormat="1" ht="35" customHeight="1" spans="1:25">
      <c r="A5" s="5" t="s">
        <v>21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/>
      <c r="H5" s="6"/>
      <c r="I5" s="6"/>
      <c r="J5" s="16"/>
      <c r="K5" s="16"/>
      <c r="L5" s="6"/>
      <c r="M5" s="6"/>
      <c r="N5" s="16"/>
      <c r="O5" s="16"/>
      <c r="P5" s="5"/>
      <c r="Q5" s="5"/>
      <c r="R5" s="5" t="s">
        <v>27</v>
      </c>
      <c r="S5" s="5" t="s">
        <v>28</v>
      </c>
      <c r="T5" s="5" t="s">
        <v>29</v>
      </c>
      <c r="U5" s="5" t="s">
        <v>30</v>
      </c>
      <c r="V5" s="5" t="s">
        <v>31</v>
      </c>
      <c r="W5" s="5" t="s">
        <v>32</v>
      </c>
      <c r="X5" s="5" t="s">
        <v>33</v>
      </c>
      <c r="Y5" s="5" t="s">
        <v>34</v>
      </c>
    </row>
    <row r="6" s="1" customFormat="1" ht="33" customHeight="1" spans="1:25">
      <c r="A6" s="5"/>
      <c r="B6" s="5" t="s">
        <v>35</v>
      </c>
      <c r="C6" s="5"/>
      <c r="D6" s="5"/>
      <c r="E6" s="5"/>
      <c r="F6" s="5"/>
      <c r="G6" s="5">
        <f>H6+J6+L6+N6</f>
        <v>11210</v>
      </c>
      <c r="H6" s="6">
        <v>2377</v>
      </c>
      <c r="I6" s="6"/>
      <c r="J6" s="16">
        <v>5433</v>
      </c>
      <c r="K6" s="16"/>
      <c r="L6" s="6">
        <v>0</v>
      </c>
      <c r="M6" s="6"/>
      <c r="N6" s="16">
        <v>3400</v>
      </c>
      <c r="O6" s="16"/>
      <c r="P6" s="5"/>
      <c r="Q6" s="5"/>
      <c r="R6" s="5"/>
      <c r="S6" s="5"/>
      <c r="T6" s="5"/>
      <c r="U6" s="23">
        <f>SUM(U8:U21)</f>
        <v>7057.152696</v>
      </c>
      <c r="V6" s="23">
        <f>SUM(V8:V21)</f>
        <v>407.748237</v>
      </c>
      <c r="W6" s="23">
        <f>SUM(W8:W21)</f>
        <v>3249.404459</v>
      </c>
      <c r="X6" s="5">
        <f>SUM(X8:X21)</f>
        <v>0</v>
      </c>
      <c r="Y6" s="5">
        <f>SUM(Y8:Y21)</f>
        <v>3400</v>
      </c>
    </row>
    <row r="7" ht="36" customHeight="1" spans="2:25">
      <c r="B7" s="5" t="s">
        <v>36</v>
      </c>
      <c r="C7" s="7"/>
      <c r="D7" s="7"/>
      <c r="E7" s="7">
        <f>SUM(E8:E21)</f>
        <v>15824.85</v>
      </c>
      <c r="F7" s="7">
        <f>SUM(F8:F21)</f>
        <v>11210</v>
      </c>
      <c r="G7" s="7">
        <f>SUM(G8:G21)</f>
        <v>11210</v>
      </c>
      <c r="H7" s="8">
        <f>SUM(H8:H21)</f>
        <v>2377</v>
      </c>
      <c r="I7" s="8"/>
      <c r="J7" s="18">
        <f>SUM(J8:J21)</f>
        <v>5433</v>
      </c>
      <c r="K7" s="18"/>
      <c r="L7" s="8"/>
      <c r="M7" s="8"/>
      <c r="N7" s="18">
        <f>SUM(N8:N21)</f>
        <v>3400</v>
      </c>
      <c r="O7" s="18"/>
      <c r="P7" s="7"/>
      <c r="Q7" s="7"/>
      <c r="R7" s="7"/>
      <c r="S7" s="7"/>
      <c r="T7" s="7"/>
      <c r="U7" s="7"/>
      <c r="V7" s="7"/>
      <c r="W7" s="7"/>
      <c r="X7" s="7"/>
      <c r="Y7" s="7"/>
    </row>
    <row r="8" s="2" customFormat="1" ht="36" customHeight="1" spans="1:25">
      <c r="A8" s="9">
        <v>1</v>
      </c>
      <c r="B8" s="9" t="s">
        <v>37</v>
      </c>
      <c r="C8" s="9" t="s">
        <v>38</v>
      </c>
      <c r="D8" s="9" t="s">
        <v>39</v>
      </c>
      <c r="E8" s="9">
        <v>9000</v>
      </c>
      <c r="F8" s="9">
        <v>5450</v>
      </c>
      <c r="G8" s="9">
        <f>H8+J8+L8+N8</f>
        <v>5450</v>
      </c>
      <c r="H8" s="10"/>
      <c r="I8" s="10"/>
      <c r="J8" s="19">
        <v>2050</v>
      </c>
      <c r="K8" s="19" t="s">
        <v>65</v>
      </c>
      <c r="L8" s="10"/>
      <c r="M8" s="10"/>
      <c r="N8" s="19">
        <v>3400</v>
      </c>
      <c r="O8" s="19" t="s">
        <v>65</v>
      </c>
      <c r="P8" s="20" t="s">
        <v>40</v>
      </c>
      <c r="Q8" s="20" t="s">
        <v>41</v>
      </c>
      <c r="R8" s="24">
        <v>43993</v>
      </c>
      <c r="S8" s="24">
        <v>44083</v>
      </c>
      <c r="T8" s="24">
        <v>44470</v>
      </c>
      <c r="U8" s="9">
        <v>5450</v>
      </c>
      <c r="V8" s="9"/>
      <c r="W8" s="9">
        <v>2050</v>
      </c>
      <c r="X8" s="9"/>
      <c r="Y8" s="9">
        <v>3400</v>
      </c>
    </row>
    <row r="9" s="2" customFormat="1" ht="36" customHeight="1" spans="1:25">
      <c r="A9" s="9">
        <v>2</v>
      </c>
      <c r="B9" s="9" t="s">
        <v>37</v>
      </c>
      <c r="C9" s="9" t="s">
        <v>38</v>
      </c>
      <c r="D9" s="9" t="s">
        <v>42</v>
      </c>
      <c r="E9" s="9">
        <v>54</v>
      </c>
      <c r="F9" s="9">
        <v>54</v>
      </c>
      <c r="G9" s="9">
        <f t="shared" ref="G9:G21" si="0">H9+J9+L9+N9</f>
        <v>54</v>
      </c>
      <c r="H9" s="10">
        <v>54</v>
      </c>
      <c r="I9" s="10"/>
      <c r="J9" s="19"/>
      <c r="K9" s="19" t="s">
        <v>65</v>
      </c>
      <c r="L9" s="10"/>
      <c r="M9" s="10"/>
      <c r="N9" s="19"/>
      <c r="O9" s="19"/>
      <c r="P9" s="20" t="s">
        <v>43</v>
      </c>
      <c r="Q9" s="20" t="s">
        <v>44</v>
      </c>
      <c r="R9" s="24">
        <v>44252</v>
      </c>
      <c r="S9" s="24">
        <v>44270</v>
      </c>
      <c r="T9" s="24">
        <v>44285</v>
      </c>
      <c r="U9" s="9">
        <v>52.55</v>
      </c>
      <c r="V9" s="9">
        <v>52.55</v>
      </c>
      <c r="W9" s="9"/>
      <c r="X9" s="9"/>
      <c r="Y9" s="9"/>
    </row>
    <row r="10" s="2" customFormat="1" ht="36" customHeight="1" spans="1:25">
      <c r="A10" s="9">
        <v>3</v>
      </c>
      <c r="B10" s="9" t="s">
        <v>37</v>
      </c>
      <c r="C10" s="9" t="s">
        <v>38</v>
      </c>
      <c r="D10" s="9" t="s">
        <v>45</v>
      </c>
      <c r="E10" s="9">
        <v>180</v>
      </c>
      <c r="F10" s="9">
        <v>180</v>
      </c>
      <c r="G10" s="9">
        <f t="shared" si="0"/>
        <v>180</v>
      </c>
      <c r="H10" s="10">
        <v>180</v>
      </c>
      <c r="I10" s="10"/>
      <c r="J10" s="19"/>
      <c r="K10" s="19" t="s">
        <v>65</v>
      </c>
      <c r="L10" s="10"/>
      <c r="M10" s="10"/>
      <c r="N10" s="19"/>
      <c r="O10" s="19"/>
      <c r="P10" s="20" t="s">
        <v>43</v>
      </c>
      <c r="Q10" s="20" t="s">
        <v>44</v>
      </c>
      <c r="R10" s="24">
        <v>44252</v>
      </c>
      <c r="S10" s="24">
        <v>44270</v>
      </c>
      <c r="T10" s="24">
        <v>44285</v>
      </c>
      <c r="U10" s="9">
        <v>172.95</v>
      </c>
      <c r="V10" s="9">
        <v>172.95</v>
      </c>
      <c r="W10" s="9"/>
      <c r="X10" s="9"/>
      <c r="Y10" s="9"/>
    </row>
    <row r="11" s="2" customFormat="1" ht="36" customHeight="1" spans="1:25">
      <c r="A11" s="9">
        <v>4</v>
      </c>
      <c r="B11" s="9" t="s">
        <v>37</v>
      </c>
      <c r="C11" s="9" t="s">
        <v>38</v>
      </c>
      <c r="D11" s="9" t="s">
        <v>46</v>
      </c>
      <c r="E11" s="9">
        <v>600</v>
      </c>
      <c r="F11" s="9">
        <v>600</v>
      </c>
      <c r="G11" s="9">
        <f t="shared" si="0"/>
        <v>600</v>
      </c>
      <c r="H11" s="10">
        <v>600</v>
      </c>
      <c r="I11" s="10"/>
      <c r="J11" s="19"/>
      <c r="K11" s="19" t="s">
        <v>65</v>
      </c>
      <c r="L11" s="10"/>
      <c r="M11" s="10"/>
      <c r="N11" s="19"/>
      <c r="O11" s="19"/>
      <c r="P11" s="20" t="s">
        <v>43</v>
      </c>
      <c r="Q11" s="20" t="s">
        <v>44</v>
      </c>
      <c r="R11" s="24">
        <v>44252</v>
      </c>
      <c r="S11" s="24">
        <v>44270</v>
      </c>
      <c r="T11" s="24">
        <v>44560</v>
      </c>
      <c r="U11" s="25">
        <v>152.098237</v>
      </c>
      <c r="V11" s="25">
        <v>152.098237</v>
      </c>
      <c r="W11" s="25"/>
      <c r="X11" s="9"/>
      <c r="Y11" s="9"/>
    </row>
    <row r="12" s="2" customFormat="1" ht="36" customHeight="1" spans="1:25">
      <c r="A12" s="9">
        <v>5</v>
      </c>
      <c r="B12" s="9" t="s">
        <v>37</v>
      </c>
      <c r="C12" s="9" t="s">
        <v>38</v>
      </c>
      <c r="D12" s="9" t="s">
        <v>47</v>
      </c>
      <c r="E12" s="9">
        <v>1100</v>
      </c>
      <c r="F12" s="9">
        <v>1050</v>
      </c>
      <c r="G12" s="9">
        <f t="shared" si="0"/>
        <v>1050</v>
      </c>
      <c r="H12" s="10"/>
      <c r="I12" s="10"/>
      <c r="J12" s="19">
        <v>1050</v>
      </c>
      <c r="K12" s="19" t="s">
        <v>65</v>
      </c>
      <c r="L12" s="10"/>
      <c r="M12" s="10"/>
      <c r="N12" s="19"/>
      <c r="O12" s="19"/>
      <c r="P12" s="21" t="s">
        <v>48</v>
      </c>
      <c r="Q12" s="21" t="s">
        <v>49</v>
      </c>
      <c r="R12" s="24">
        <v>43229</v>
      </c>
      <c r="S12" s="24">
        <v>43264</v>
      </c>
      <c r="T12" s="24">
        <v>43814</v>
      </c>
      <c r="U12" s="25">
        <v>62.354458</v>
      </c>
      <c r="V12" s="25"/>
      <c r="W12" s="25">
        <v>62.354458</v>
      </c>
      <c r="X12" s="9"/>
      <c r="Y12" s="9"/>
    </row>
    <row r="13" s="2" customFormat="1" ht="36" customHeight="1" spans="1:25">
      <c r="A13" s="9">
        <v>6</v>
      </c>
      <c r="B13" s="9" t="s">
        <v>37</v>
      </c>
      <c r="C13" s="9" t="s">
        <v>38</v>
      </c>
      <c r="D13" s="9" t="s">
        <v>50</v>
      </c>
      <c r="E13" s="9">
        <v>195</v>
      </c>
      <c r="F13" s="9">
        <v>195</v>
      </c>
      <c r="G13" s="9">
        <f t="shared" si="0"/>
        <v>195</v>
      </c>
      <c r="H13" s="10"/>
      <c r="I13" s="10"/>
      <c r="J13" s="19">
        <v>195</v>
      </c>
      <c r="K13" s="19" t="s">
        <v>66</v>
      </c>
      <c r="L13" s="10"/>
      <c r="M13" s="10"/>
      <c r="N13" s="19"/>
      <c r="O13" s="19"/>
      <c r="P13" s="20" t="s">
        <v>51</v>
      </c>
      <c r="Q13" s="20" t="s">
        <v>52</v>
      </c>
      <c r="R13" s="24">
        <v>43913</v>
      </c>
      <c r="S13" s="24">
        <v>44120</v>
      </c>
      <c r="T13" s="24">
        <v>44180</v>
      </c>
      <c r="U13" s="25">
        <v>137.91554</v>
      </c>
      <c r="V13" s="25"/>
      <c r="W13" s="25">
        <v>137.91554</v>
      </c>
      <c r="X13" s="9"/>
      <c r="Y13" s="9"/>
    </row>
    <row r="14" s="2" customFormat="1" ht="36" customHeight="1" spans="1:25">
      <c r="A14" s="9">
        <v>7</v>
      </c>
      <c r="B14" s="9" t="s">
        <v>37</v>
      </c>
      <c r="C14" s="9" t="s">
        <v>38</v>
      </c>
      <c r="D14" s="9" t="s">
        <v>67</v>
      </c>
      <c r="E14" s="9">
        <v>81.55</v>
      </c>
      <c r="F14" s="9">
        <v>81.55</v>
      </c>
      <c r="G14" s="9">
        <f t="shared" si="0"/>
        <v>81.55</v>
      </c>
      <c r="H14" s="10">
        <v>81.55</v>
      </c>
      <c r="I14" s="10"/>
      <c r="J14" s="19"/>
      <c r="K14" s="19" t="s">
        <v>65</v>
      </c>
      <c r="L14" s="10"/>
      <c r="M14" s="10"/>
      <c r="N14" s="19"/>
      <c r="O14" s="19"/>
      <c r="P14" s="20" t="s">
        <v>43</v>
      </c>
      <c r="Q14" s="20" t="s">
        <v>44</v>
      </c>
      <c r="R14" s="24">
        <v>44252</v>
      </c>
      <c r="S14" s="24">
        <v>44265</v>
      </c>
      <c r="T14" s="24">
        <v>44377</v>
      </c>
      <c r="U14" s="9"/>
      <c r="V14" s="9"/>
      <c r="W14" s="9"/>
      <c r="X14" s="9"/>
      <c r="Y14" s="9"/>
    </row>
    <row r="15" s="2" customFormat="1" ht="36" customHeight="1" spans="1:25">
      <c r="A15" s="9">
        <v>8</v>
      </c>
      <c r="B15" s="9" t="s">
        <v>37</v>
      </c>
      <c r="C15" s="9" t="s">
        <v>38</v>
      </c>
      <c r="D15" s="9" t="s">
        <v>68</v>
      </c>
      <c r="E15" s="9">
        <v>100</v>
      </c>
      <c r="F15" s="9">
        <v>100</v>
      </c>
      <c r="G15" s="9">
        <f t="shared" si="0"/>
        <v>100</v>
      </c>
      <c r="H15" s="10">
        <v>100</v>
      </c>
      <c r="I15" s="10"/>
      <c r="J15" s="19"/>
      <c r="K15" s="19" t="s">
        <v>65</v>
      </c>
      <c r="L15" s="10"/>
      <c r="M15" s="10"/>
      <c r="N15" s="19"/>
      <c r="O15" s="19"/>
      <c r="P15" s="20" t="s">
        <v>43</v>
      </c>
      <c r="Q15" s="20" t="s">
        <v>44</v>
      </c>
      <c r="R15" s="24">
        <v>44252</v>
      </c>
      <c r="S15" s="24">
        <v>44270</v>
      </c>
      <c r="T15" s="24">
        <v>44377</v>
      </c>
      <c r="U15" s="9"/>
      <c r="V15" s="9"/>
      <c r="W15" s="9"/>
      <c r="X15" s="9"/>
      <c r="Y15" s="9"/>
    </row>
    <row r="16" s="2" customFormat="1" ht="36" customHeight="1" spans="1:25">
      <c r="A16" s="9">
        <v>9</v>
      </c>
      <c r="B16" s="9" t="s">
        <v>37</v>
      </c>
      <c r="C16" s="9" t="s">
        <v>38</v>
      </c>
      <c r="D16" s="9" t="s">
        <v>69</v>
      </c>
      <c r="E16" s="9">
        <v>180</v>
      </c>
      <c r="F16" s="9">
        <v>180</v>
      </c>
      <c r="G16" s="9">
        <f t="shared" si="0"/>
        <v>180</v>
      </c>
      <c r="H16" s="10">
        <v>180</v>
      </c>
      <c r="I16" s="10"/>
      <c r="J16" s="19"/>
      <c r="K16" s="19" t="s">
        <v>65</v>
      </c>
      <c r="L16" s="10"/>
      <c r="M16" s="10"/>
      <c r="N16" s="19"/>
      <c r="O16" s="19"/>
      <c r="P16" s="20" t="s">
        <v>43</v>
      </c>
      <c r="Q16" s="20" t="s">
        <v>44</v>
      </c>
      <c r="R16" s="24">
        <v>44252</v>
      </c>
      <c r="S16" s="24">
        <v>44348</v>
      </c>
      <c r="T16" s="24">
        <v>44469</v>
      </c>
      <c r="U16" s="9"/>
      <c r="V16" s="9"/>
      <c r="W16" s="9"/>
      <c r="X16" s="9"/>
      <c r="Y16" s="9"/>
    </row>
    <row r="17" s="2" customFormat="1" ht="36" customHeight="1" spans="1:25">
      <c r="A17" s="9">
        <v>10</v>
      </c>
      <c r="B17" s="9" t="s">
        <v>37</v>
      </c>
      <c r="C17" s="9" t="s">
        <v>38</v>
      </c>
      <c r="D17" s="9" t="s">
        <v>57</v>
      </c>
      <c r="E17" s="9">
        <v>700</v>
      </c>
      <c r="F17" s="9">
        <v>700</v>
      </c>
      <c r="G17" s="9">
        <f t="shared" si="0"/>
        <v>700</v>
      </c>
      <c r="H17" s="10">
        <v>700</v>
      </c>
      <c r="I17" s="10"/>
      <c r="J17" s="19"/>
      <c r="K17" s="19" t="s">
        <v>65</v>
      </c>
      <c r="L17" s="10"/>
      <c r="M17" s="10"/>
      <c r="N17" s="19"/>
      <c r="O17" s="19"/>
      <c r="P17" s="20" t="s">
        <v>43</v>
      </c>
      <c r="Q17" s="20" t="s">
        <v>44</v>
      </c>
      <c r="R17" s="24">
        <v>44252</v>
      </c>
      <c r="S17" s="24">
        <v>44287</v>
      </c>
      <c r="T17" s="24">
        <v>44377</v>
      </c>
      <c r="U17" s="9"/>
      <c r="V17" s="9"/>
      <c r="W17" s="9"/>
      <c r="X17" s="9"/>
      <c r="Y17" s="9"/>
    </row>
    <row r="18" ht="37" customHeight="1" spans="1:25">
      <c r="A18" s="11">
        <v>11</v>
      </c>
      <c r="B18" s="9" t="s">
        <v>37</v>
      </c>
      <c r="C18" s="9" t="s">
        <v>38</v>
      </c>
      <c r="D18" s="12" t="s">
        <v>63</v>
      </c>
      <c r="E18" s="13">
        <v>2219.7</v>
      </c>
      <c r="F18" s="13">
        <v>2219.7</v>
      </c>
      <c r="G18" s="9">
        <f t="shared" si="0"/>
        <v>2219.7</v>
      </c>
      <c r="H18" s="14">
        <v>180</v>
      </c>
      <c r="I18" s="14"/>
      <c r="J18" s="22">
        <v>2039.7</v>
      </c>
      <c r="K18" s="19" t="s">
        <v>65</v>
      </c>
      <c r="L18" s="14"/>
      <c r="M18" s="14"/>
      <c r="N18" s="22"/>
      <c r="O18" s="22"/>
      <c r="P18" s="20" t="s">
        <v>43</v>
      </c>
      <c r="Q18" s="20" t="s">
        <v>44</v>
      </c>
      <c r="R18" s="24">
        <v>44252</v>
      </c>
      <c r="S18" s="24">
        <v>43920</v>
      </c>
      <c r="T18" s="24">
        <v>44560</v>
      </c>
      <c r="U18" s="26">
        <v>868.735</v>
      </c>
      <c r="V18" s="26"/>
      <c r="W18" s="26">
        <v>868.735</v>
      </c>
      <c r="X18" s="13"/>
      <c r="Y18" s="13"/>
    </row>
    <row r="19" ht="37" customHeight="1" spans="1:25">
      <c r="A19" s="11">
        <v>12</v>
      </c>
      <c r="B19" s="9" t="s">
        <v>37</v>
      </c>
      <c r="C19" s="9" t="s">
        <v>38</v>
      </c>
      <c r="D19" s="12" t="s">
        <v>70</v>
      </c>
      <c r="E19" s="13">
        <v>1244</v>
      </c>
      <c r="F19" s="13">
        <v>229.15</v>
      </c>
      <c r="G19" s="9">
        <f t="shared" si="0"/>
        <v>229.15</v>
      </c>
      <c r="H19" s="14">
        <v>130.85</v>
      </c>
      <c r="I19" s="14"/>
      <c r="J19" s="22">
        <v>98.3</v>
      </c>
      <c r="K19" s="22"/>
      <c r="L19" s="14"/>
      <c r="M19" s="14"/>
      <c r="N19" s="22"/>
      <c r="O19" s="22"/>
      <c r="P19" s="20" t="s">
        <v>43</v>
      </c>
      <c r="Q19" s="20" t="s">
        <v>44</v>
      </c>
      <c r="R19" s="24">
        <v>44252</v>
      </c>
      <c r="S19" s="24">
        <v>44059</v>
      </c>
      <c r="T19" s="24">
        <v>44407</v>
      </c>
      <c r="U19" s="26">
        <v>120.11505</v>
      </c>
      <c r="V19" s="26"/>
      <c r="W19" s="26">
        <v>120.11505</v>
      </c>
      <c r="X19" s="13"/>
      <c r="Y19" s="13"/>
    </row>
    <row r="20" ht="37" customHeight="1" spans="1:25">
      <c r="A20" s="11">
        <v>13</v>
      </c>
      <c r="B20" s="9" t="s">
        <v>37</v>
      </c>
      <c r="C20" s="9" t="s">
        <v>38</v>
      </c>
      <c r="D20" s="12" t="s">
        <v>71</v>
      </c>
      <c r="E20" s="13">
        <v>50</v>
      </c>
      <c r="F20" s="13">
        <v>50</v>
      </c>
      <c r="G20" s="9">
        <f t="shared" si="0"/>
        <v>50</v>
      </c>
      <c r="H20" s="14">
        <v>50</v>
      </c>
      <c r="I20" s="14" t="s">
        <v>65</v>
      </c>
      <c r="J20" s="22"/>
      <c r="K20" s="22"/>
      <c r="L20" s="14"/>
      <c r="M20" s="14"/>
      <c r="N20" s="22"/>
      <c r="O20" s="22"/>
      <c r="P20" s="20" t="s">
        <v>43</v>
      </c>
      <c r="Q20" s="20" t="s">
        <v>44</v>
      </c>
      <c r="R20" s="24">
        <v>44252</v>
      </c>
      <c r="S20" s="24">
        <v>43920</v>
      </c>
      <c r="T20" s="24">
        <v>43951</v>
      </c>
      <c r="U20" s="26">
        <v>10.284411</v>
      </c>
      <c r="V20" s="26"/>
      <c r="W20" s="26">
        <v>10.284411</v>
      </c>
      <c r="X20" s="13"/>
      <c r="Y20" s="13"/>
    </row>
    <row r="21" ht="37" customHeight="1" spans="1:25">
      <c r="A21" s="11">
        <v>14</v>
      </c>
      <c r="B21" s="9" t="s">
        <v>37</v>
      </c>
      <c r="C21" s="9" t="s">
        <v>38</v>
      </c>
      <c r="D21" s="12" t="s">
        <v>72</v>
      </c>
      <c r="E21" s="13">
        <v>120.6</v>
      </c>
      <c r="F21" s="13">
        <v>120.6</v>
      </c>
      <c r="G21" s="9">
        <f t="shared" si="0"/>
        <v>120.6</v>
      </c>
      <c r="H21" s="14">
        <v>120.6</v>
      </c>
      <c r="I21" s="14"/>
      <c r="J21" s="22"/>
      <c r="K21" s="22"/>
      <c r="L21" s="14"/>
      <c r="M21" s="14"/>
      <c r="N21" s="22"/>
      <c r="O21" s="22"/>
      <c r="P21" s="20" t="s">
        <v>43</v>
      </c>
      <c r="Q21" s="20" t="s">
        <v>44</v>
      </c>
      <c r="R21" s="24">
        <v>44252</v>
      </c>
      <c r="S21" s="24">
        <v>43920</v>
      </c>
      <c r="T21" s="24">
        <v>44560</v>
      </c>
      <c r="U21" s="13">
        <v>30.15</v>
      </c>
      <c r="V21" s="13">
        <v>30.15</v>
      </c>
      <c r="W21" s="13"/>
      <c r="X21" s="13"/>
      <c r="Y21" s="13"/>
    </row>
  </sheetData>
  <mergeCells count="13">
    <mergeCell ref="B2:Y2"/>
    <mergeCell ref="E3:F3"/>
    <mergeCell ref="G3:O3"/>
    <mergeCell ref="U3:Y3"/>
    <mergeCell ref="A3:A4"/>
    <mergeCell ref="B3:B4"/>
    <mergeCell ref="C3:C4"/>
    <mergeCell ref="D3:D4"/>
    <mergeCell ref="P3:P4"/>
    <mergeCell ref="Q3:Q4"/>
    <mergeCell ref="R3:R4"/>
    <mergeCell ref="S3:S4"/>
    <mergeCell ref="T3:T4"/>
  </mergeCell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4月份录入</vt:lpstr>
      <vt:lpstr>7月18日录入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董普阳</dc:creator>
  <cp:lastModifiedBy>秋雨倾城</cp:lastModifiedBy>
  <dcterms:created xsi:type="dcterms:W3CDTF">2021-03-26T09:28:00Z</dcterms:created>
  <cp:lastPrinted>2021-03-26T11:15:00Z</cp:lastPrinted>
  <dcterms:modified xsi:type="dcterms:W3CDTF">2021-07-18T05:46:23Z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3749F5DFFD5546EE851EDC7A230E0466</vt:lpwstr>
  </property>
</Properties>
</file>