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255"/>
  </bookViews>
  <sheets>
    <sheet name="Sheet1" sheetId="1" r:id="rId1"/>
    <sheet name="Sheet2" sheetId="2" r:id="rId2"/>
    <sheet name="Sheet3" sheetId="3" r:id="rId3"/>
    <sheet name="Sheet4" sheetId="4" r:id="rId4"/>
  </sheets>
  <calcPr calcId="144525"/>
</workbook>
</file>

<file path=xl/sharedStrings.xml><?xml version="1.0" encoding="utf-8"?>
<sst xmlns="http://schemas.openxmlformats.org/spreadsheetml/2006/main" count="134" uniqueCount="128">
  <si>
    <t>二〇二二年洪庄杨镇财政收支结余计算表</t>
  </si>
  <si>
    <t>编报单位：洪庄杨镇财政所  　　　　　　　　　　　　　　　　             　　2023年3月26日　　　　　　　　　　　　单位：元</t>
  </si>
  <si>
    <t>行</t>
  </si>
  <si>
    <t>财力收入</t>
  </si>
  <si>
    <t>财政支出</t>
  </si>
  <si>
    <t>财力结余或超支</t>
  </si>
  <si>
    <t>支出预算结余或超支</t>
  </si>
  <si>
    <t>当年净结余或赤字（-）</t>
  </si>
  <si>
    <t>尚有以前结余或赤字（-）</t>
  </si>
  <si>
    <t>滚存结余或赤字（-）</t>
  </si>
  <si>
    <t>支出基数</t>
  </si>
  <si>
    <t>上解支出</t>
  </si>
  <si>
    <t>专项结算补助</t>
  </si>
  <si>
    <t>调入资金</t>
  </si>
  <si>
    <t>合计</t>
  </si>
  <si>
    <t>年初安排</t>
  </si>
  <si>
    <t>其它安排</t>
  </si>
  <si>
    <t>年终调整数</t>
  </si>
  <si>
    <t>决算支出数</t>
  </si>
  <si>
    <t>结余或超支（-）</t>
  </si>
  <si>
    <t>结转项目</t>
  </si>
  <si>
    <t>正常结余或超支</t>
  </si>
  <si>
    <t>制表：　　　　　　　　　　　　　　　　　　　　　　　　　　　　　　　　　　　　　　　　　　　　复核：</t>
  </si>
  <si>
    <t>表三</t>
  </si>
  <si>
    <t>二〇二二年洪庄杨镇专项结算表</t>
  </si>
  <si>
    <t>编报单位：洪庄杨镇财政所  　　　   　　2023年3月26日　　　　　　　　　　　　　　单位:元</t>
  </si>
  <si>
    <t>项目</t>
  </si>
  <si>
    <t>金额</t>
  </si>
  <si>
    <t>备注</t>
  </si>
  <si>
    <t>一、专项结算补助</t>
  </si>
  <si>
    <t>　　1、超收分成、全年税收奖励</t>
  </si>
  <si>
    <t>　　2、烟叶税补助</t>
  </si>
  <si>
    <t>　　3、津贴调整补助</t>
  </si>
  <si>
    <t>　　4、村干部提高报酬补助</t>
  </si>
  <si>
    <t>　　5、其他补助</t>
  </si>
  <si>
    <t>二、专项结算上解</t>
  </si>
  <si>
    <t>　　1、代扣书报款</t>
  </si>
  <si>
    <t>　　2、代扣秸杆禁烧款</t>
  </si>
  <si>
    <t>　　3、村计生人员工资上解</t>
  </si>
  <si>
    <t>　　4、网络建设上解</t>
  </si>
  <si>
    <t>　　5、义务兵优待上解</t>
  </si>
  <si>
    <t>　　6、焦桐高速绿化补助</t>
  </si>
  <si>
    <t>　　7、残疾人专职委员上解</t>
  </si>
  <si>
    <t>　　8、教育费附加上解</t>
  </si>
  <si>
    <t>　　9、其他上解</t>
  </si>
  <si>
    <t>制表：　　　　　　　　　　　　　　　　　　　　　复核：</t>
  </si>
  <si>
    <t>二〇二二年洪庄杨镇财政支出预算调整变动情况表</t>
  </si>
  <si>
    <t>编报单位：洪庄杨镇财政所   　　　　　　　　　         2023年3月26日　　　　　　　                                单位：元</t>
  </si>
  <si>
    <t>预算科目</t>
  </si>
  <si>
    <t>调整预算数</t>
  </si>
  <si>
    <t>上级追加</t>
  </si>
  <si>
    <t>上年结余安排</t>
  </si>
  <si>
    <t>科目调剂</t>
  </si>
  <si>
    <t>当年超收安排</t>
  </si>
  <si>
    <t>一、一般公共服务</t>
  </si>
  <si>
    <t>　1、政府办公厅及相关机构事务</t>
  </si>
  <si>
    <t>　2、财政事务</t>
  </si>
  <si>
    <t>　3、其他共产党事务</t>
  </si>
  <si>
    <t>　4、其它一般公共服务支出</t>
  </si>
  <si>
    <t>二、公共安全</t>
  </si>
  <si>
    <t>　1、公安</t>
  </si>
  <si>
    <t>　2、司法</t>
  </si>
  <si>
    <t>　3、其他公共安全支出</t>
  </si>
  <si>
    <t>三、教育</t>
  </si>
  <si>
    <t>　1、教育管理事务</t>
  </si>
  <si>
    <t>　2、普通教育</t>
  </si>
  <si>
    <t>　3、教育费附加</t>
  </si>
  <si>
    <t>　4、其他教育支出</t>
  </si>
  <si>
    <t>四、文化旅游体育与传媒支出</t>
  </si>
  <si>
    <t>　1、文化和旅游</t>
  </si>
  <si>
    <t>　2、广播电视</t>
  </si>
  <si>
    <t>　3、其他文化体育与传媒支出</t>
  </si>
  <si>
    <t>五、社会保障和就业支出</t>
  </si>
  <si>
    <t>　1、民政管理事务</t>
  </si>
  <si>
    <t>　2、行政事业单位离退休</t>
  </si>
  <si>
    <t>　3、抚恤</t>
  </si>
  <si>
    <t>　4、社会福利</t>
  </si>
  <si>
    <t>　5、最低生活保障</t>
  </si>
  <si>
    <t>　6、临时救助</t>
  </si>
  <si>
    <t>　7、特困人员救助供养</t>
  </si>
  <si>
    <t>　8、其他生活救助</t>
  </si>
  <si>
    <t>　9、退役军人管理事务</t>
  </si>
  <si>
    <t>　10、其他社会保障和就业支出</t>
  </si>
  <si>
    <t>六、卫生健康支出</t>
  </si>
  <si>
    <t>　1、卫生健康管理事务</t>
  </si>
  <si>
    <t>　2、基层医疗卫生机构</t>
  </si>
  <si>
    <t>　3、公共卫生</t>
  </si>
  <si>
    <t>　4、计划生育事务</t>
  </si>
  <si>
    <t>　5、其他医疗卫生支出</t>
  </si>
  <si>
    <t>七、节能环保支出</t>
  </si>
  <si>
    <t>　1、环境保护管理事务</t>
  </si>
  <si>
    <t>　2、污染防治</t>
  </si>
  <si>
    <t>　3、能源节约利用</t>
  </si>
  <si>
    <t>　4、其他节能环保支出</t>
  </si>
  <si>
    <t>八、城乡社区支出</t>
  </si>
  <si>
    <t>　1、城乡社区管理事务</t>
  </si>
  <si>
    <t>　2、城乡社区公共设施</t>
  </si>
  <si>
    <t>　3、城乡社区环境卫生</t>
  </si>
  <si>
    <t>　4、其他城乡社区支出</t>
  </si>
  <si>
    <t>九、农林水事务</t>
  </si>
  <si>
    <t>　1、农业</t>
  </si>
  <si>
    <t>　2、林业和草原</t>
  </si>
  <si>
    <t>　3、水利</t>
  </si>
  <si>
    <t>　4、农业综合改革</t>
  </si>
  <si>
    <t>　5、扶贫</t>
  </si>
  <si>
    <t>　6、农业综合开发</t>
  </si>
  <si>
    <t>　7、其他农林水事务支出</t>
  </si>
  <si>
    <t>十、交通运输支出</t>
  </si>
  <si>
    <t xml:space="preserve">  1、公路水路运输</t>
  </si>
  <si>
    <t xml:space="preserve">  2、其他交通运输支出</t>
  </si>
  <si>
    <t>十一、其他支出</t>
  </si>
  <si>
    <t>十二、债务还本支出</t>
  </si>
  <si>
    <t>十三、债务付息支出</t>
  </si>
  <si>
    <t>十四、基金预算支出</t>
  </si>
  <si>
    <t>本年支出合计</t>
  </si>
  <si>
    <t>制表：　　　　　　　　　　　　　　　　　　　　　　　　　　　　　　　　　　　　复核：</t>
  </si>
  <si>
    <t>二〇二二年洪庄杨镇财力计算表</t>
  </si>
  <si>
    <t>编报单位：洪庄杨镇财政所  　　　　　　　　2023年3月26日　　　　　　　　　　　单位：元</t>
  </si>
  <si>
    <t>项　　目</t>
  </si>
  <si>
    <t>金　　额</t>
  </si>
  <si>
    <t>备　　注</t>
  </si>
  <si>
    <t>一、支出基数</t>
  </si>
  <si>
    <t>二、上级补助收入</t>
  </si>
  <si>
    <t>三、上解支出</t>
  </si>
  <si>
    <t>四、调入资金</t>
  </si>
  <si>
    <t>五、上年结余收入</t>
  </si>
  <si>
    <t>合　　计</t>
  </si>
  <si>
    <t>制表：　　　　　　　　　　　　　　　　　　　　　　复核：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</si>
</sst>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黑体"/>
      <charset val="134"/>
    </font>
    <font>
      <sz val="12"/>
      <name val="黑体"/>
      <charset val="134"/>
    </font>
    <font>
      <sz val="12"/>
      <name val="Times New Roman"/>
      <family val="1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43"/>
      </patternFill>
    </fill>
    <fill>
      <patternFill patternType="solid">
        <fgColor indexed="43"/>
        <bgColor indexed="43"/>
      </patternFill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8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176" fontId="1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176" fontId="1" fillId="0" borderId="2" xfId="0" applyNumberFormat="1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176" fontId="1" fillId="3" borderId="2" xfId="0" applyNumberFormat="1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2" xfId="0" applyFont="1" applyFill="1" applyBorder="1" applyAlignment="1">
      <alignment horizontal="right" vertical="center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right" vertical="center"/>
      <protection locked="0"/>
    </xf>
    <xf numFmtId="0" fontId="1" fillId="0" borderId="3" xfId="0" applyFont="1" applyFill="1" applyBorder="1" applyAlignment="1" applyProtection="1">
      <alignment horizontal="right" vertical="center"/>
      <protection locked="0"/>
    </xf>
    <xf numFmtId="0" fontId="3" fillId="2" borderId="2" xfId="0" applyFont="1" applyFill="1" applyBorder="1" applyAlignment="1">
      <alignment vertical="center"/>
    </xf>
    <xf numFmtId="0" fontId="4" fillId="0" borderId="2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1"/>
  <sheetViews>
    <sheetView tabSelected="1" workbookViewId="0">
      <selection activeCell="A1" sqref="A1"/>
    </sheetView>
  </sheetViews>
  <sheetFormatPr defaultColWidth="9" defaultRowHeight="13.5"/>
  <sheetData>
    <row r="1" s="1" customFormat="1" ht="18.75" customHeight="1"/>
    <row r="2" s="1" customFormat="1" ht="34.5" customHeight="1" spans="1:18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="1" customFormat="1" ht="24.95" customHeight="1" spans="1:18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="18" customFormat="1" ht="24.95" customHeight="1" spans="1:18">
      <c r="A4" s="21" t="s">
        <v>2</v>
      </c>
      <c r="B4" s="21" t="s">
        <v>3</v>
      </c>
      <c r="C4" s="22"/>
      <c r="D4" s="22"/>
      <c r="E4" s="22"/>
      <c r="F4" s="22"/>
      <c r="G4" s="21" t="s">
        <v>4</v>
      </c>
      <c r="H4" s="22"/>
      <c r="I4" s="22"/>
      <c r="J4" s="21" t="s">
        <v>5</v>
      </c>
      <c r="K4" s="21" t="s">
        <v>6</v>
      </c>
      <c r="L4" s="22"/>
      <c r="M4" s="22"/>
      <c r="N4" s="22"/>
      <c r="O4" s="22"/>
      <c r="P4" s="21" t="s">
        <v>7</v>
      </c>
      <c r="Q4" s="21" t="s">
        <v>8</v>
      </c>
      <c r="R4" s="21" t="s">
        <v>9</v>
      </c>
    </row>
    <row r="5" s="18" customFormat="1" ht="31.5" customHeight="1" spans="1:18">
      <c r="A5" s="22"/>
      <c r="B5" s="21" t="s">
        <v>10</v>
      </c>
      <c r="C5" s="21" t="s">
        <v>11</v>
      </c>
      <c r="D5" s="21" t="s">
        <v>12</v>
      </c>
      <c r="E5" s="21" t="s">
        <v>13</v>
      </c>
      <c r="F5" s="21" t="s">
        <v>14</v>
      </c>
      <c r="G5" s="21" t="s">
        <v>15</v>
      </c>
      <c r="H5" s="21" t="s">
        <v>16</v>
      </c>
      <c r="I5" s="21" t="s">
        <v>14</v>
      </c>
      <c r="J5" s="22"/>
      <c r="K5" s="21" t="s">
        <v>17</v>
      </c>
      <c r="L5" s="21" t="s">
        <v>18</v>
      </c>
      <c r="M5" s="21" t="s">
        <v>19</v>
      </c>
      <c r="N5" s="21" t="s">
        <v>20</v>
      </c>
      <c r="O5" s="21" t="s">
        <v>21</v>
      </c>
      <c r="P5" s="22"/>
      <c r="Q5" s="22"/>
      <c r="R5" s="22"/>
    </row>
    <row r="6" s="19" customFormat="1" ht="24.95" customHeight="1" spans="1:18">
      <c r="A6" s="7">
        <v>1</v>
      </c>
      <c r="B6" s="7">
        <v>1</v>
      </c>
      <c r="C6" s="7">
        <v>2</v>
      </c>
      <c r="D6" s="7">
        <v>3</v>
      </c>
      <c r="E6" s="7">
        <v>4</v>
      </c>
      <c r="F6" s="7">
        <v>5</v>
      </c>
      <c r="G6" s="7">
        <v>6</v>
      </c>
      <c r="H6" s="7">
        <v>7</v>
      </c>
      <c r="I6" s="7">
        <v>8</v>
      </c>
      <c r="J6" s="7">
        <v>9</v>
      </c>
      <c r="K6" s="7">
        <v>10</v>
      </c>
      <c r="L6" s="7">
        <v>11</v>
      </c>
      <c r="M6" s="7">
        <v>12</v>
      </c>
      <c r="N6" s="7">
        <v>13</v>
      </c>
      <c r="O6" s="7">
        <v>14</v>
      </c>
      <c r="P6" s="7">
        <v>15</v>
      </c>
      <c r="Q6" s="7">
        <v>16</v>
      </c>
      <c r="R6" s="7">
        <v>17</v>
      </c>
    </row>
    <row r="7" s="19" customFormat="1" ht="24.95" customHeight="1" spans="1:18">
      <c r="A7" s="7">
        <v>2</v>
      </c>
      <c r="B7" s="9">
        <v>6402000</v>
      </c>
      <c r="C7" s="9">
        <v>990000</v>
      </c>
      <c r="D7" s="9">
        <v>2203000</v>
      </c>
      <c r="E7" s="9"/>
      <c r="F7" s="11">
        <f>SUM(B7-C7+D7+E7)</f>
        <v>7615000</v>
      </c>
      <c r="G7" s="9">
        <v>18699136.39</v>
      </c>
      <c r="H7" s="9"/>
      <c r="I7" s="11">
        <f>SUM(G7:H7)</f>
        <v>18699136.39</v>
      </c>
      <c r="J7" s="11">
        <f>SUM(F7-I7)</f>
        <v>-11084136.39</v>
      </c>
      <c r="K7" s="9">
        <v>39555136.39</v>
      </c>
      <c r="L7" s="9">
        <v>32665136.4</v>
      </c>
      <c r="M7" s="11">
        <f>SUM(K7-L7)</f>
        <v>6889999.99</v>
      </c>
      <c r="N7" s="9"/>
      <c r="O7" s="11">
        <f>SUM(M7-N7)</f>
        <v>6889999.99</v>
      </c>
      <c r="P7" s="11">
        <f>SUM(J7+O7)</f>
        <v>-4194136.4</v>
      </c>
      <c r="Q7" s="9">
        <v>7340965.4</v>
      </c>
      <c r="R7" s="11">
        <f>SUM(P7+Q7)</f>
        <v>3146829</v>
      </c>
    </row>
    <row r="8" s="19" customFormat="1" ht="24.95" customHeight="1" spans="1:18">
      <c r="A8" s="7">
        <v>3</v>
      </c>
      <c r="B8" s="9"/>
      <c r="C8" s="9"/>
      <c r="D8" s="9"/>
      <c r="E8" s="9"/>
      <c r="F8" s="11"/>
      <c r="G8" s="9"/>
      <c r="H8" s="9"/>
      <c r="I8" s="11"/>
      <c r="J8" s="11"/>
      <c r="K8" s="9"/>
      <c r="L8" s="9"/>
      <c r="M8" s="11"/>
      <c r="N8" s="9"/>
      <c r="O8" s="11"/>
      <c r="P8" s="11"/>
      <c r="Q8" s="9"/>
      <c r="R8" s="11"/>
    </row>
    <row r="9" s="19" customFormat="1" ht="24.95" customHeight="1" spans="1:18">
      <c r="A9" s="7">
        <v>4</v>
      </c>
      <c r="B9" s="9"/>
      <c r="C9" s="9"/>
      <c r="D9" s="9"/>
      <c r="E9" s="9"/>
      <c r="F9" s="11"/>
      <c r="G9" s="9"/>
      <c r="H9" s="9"/>
      <c r="I9" s="11"/>
      <c r="J9" s="11"/>
      <c r="K9" s="9"/>
      <c r="L9" s="9"/>
      <c r="M9" s="11"/>
      <c r="N9" s="9"/>
      <c r="O9" s="11"/>
      <c r="P9" s="11"/>
      <c r="Q9" s="9"/>
      <c r="R9" s="11"/>
    </row>
    <row r="10" s="19" customFormat="1" ht="24.95" customHeight="1" spans="1:18">
      <c r="A10" s="7">
        <v>5</v>
      </c>
      <c r="B10" s="9"/>
      <c r="C10" s="9"/>
      <c r="D10" s="9"/>
      <c r="E10" s="9"/>
      <c r="F10" s="11"/>
      <c r="G10" s="9"/>
      <c r="H10" s="9"/>
      <c r="I10" s="11"/>
      <c r="J10" s="11"/>
      <c r="K10" s="9"/>
      <c r="L10" s="9"/>
      <c r="M10" s="11"/>
      <c r="N10" s="9"/>
      <c r="O10" s="11"/>
      <c r="P10" s="11"/>
      <c r="Q10" s="9"/>
      <c r="R10" s="11"/>
    </row>
    <row r="11" s="19" customFormat="1" ht="24.95" customHeight="1" spans="1:18">
      <c r="A11" s="7">
        <v>6</v>
      </c>
      <c r="B11" s="9"/>
      <c r="C11" s="9"/>
      <c r="D11" s="9"/>
      <c r="E11" s="9"/>
      <c r="F11" s="11"/>
      <c r="G11" s="9"/>
      <c r="H11" s="9"/>
      <c r="I11" s="11"/>
      <c r="J11" s="11"/>
      <c r="K11" s="9"/>
      <c r="L11" s="9"/>
      <c r="M11" s="11"/>
      <c r="N11" s="9"/>
      <c r="O11" s="11"/>
      <c r="P11" s="11"/>
      <c r="Q11" s="9"/>
      <c r="R11" s="11"/>
    </row>
    <row r="12" s="19" customFormat="1" ht="24.95" customHeight="1" spans="1:18">
      <c r="A12" s="7">
        <v>7</v>
      </c>
      <c r="B12" s="9"/>
      <c r="C12" s="9"/>
      <c r="D12" s="9"/>
      <c r="E12" s="9"/>
      <c r="F12" s="11"/>
      <c r="G12" s="9"/>
      <c r="H12" s="9"/>
      <c r="I12" s="11"/>
      <c r="J12" s="11"/>
      <c r="K12" s="9"/>
      <c r="L12" s="9"/>
      <c r="M12" s="11"/>
      <c r="N12" s="9"/>
      <c r="O12" s="11"/>
      <c r="P12" s="11"/>
      <c r="Q12" s="9"/>
      <c r="R12" s="11"/>
    </row>
    <row r="13" s="19" customFormat="1" ht="24.95" customHeight="1" spans="1:18">
      <c r="A13" s="7">
        <v>8</v>
      </c>
      <c r="B13" s="9"/>
      <c r="C13" s="9"/>
      <c r="D13" s="9"/>
      <c r="E13" s="9"/>
      <c r="F13" s="11"/>
      <c r="G13" s="9"/>
      <c r="H13" s="9"/>
      <c r="I13" s="11"/>
      <c r="J13" s="11"/>
      <c r="K13" s="9"/>
      <c r="L13" s="9"/>
      <c r="M13" s="11"/>
      <c r="N13" s="9"/>
      <c r="O13" s="11"/>
      <c r="P13" s="11"/>
      <c r="Q13" s="9"/>
      <c r="R13" s="11"/>
    </row>
    <row r="14" s="19" customFormat="1" ht="24.95" customHeight="1" spans="1:18">
      <c r="A14" s="7">
        <v>9</v>
      </c>
      <c r="B14" s="9"/>
      <c r="C14" s="9"/>
      <c r="D14" s="9"/>
      <c r="E14" s="9"/>
      <c r="F14" s="11"/>
      <c r="G14" s="9"/>
      <c r="H14" s="9"/>
      <c r="I14" s="11"/>
      <c r="J14" s="11"/>
      <c r="K14" s="9"/>
      <c r="L14" s="9"/>
      <c r="M14" s="11"/>
      <c r="N14" s="9"/>
      <c r="O14" s="11"/>
      <c r="P14" s="11"/>
      <c r="Q14" s="9"/>
      <c r="R14" s="11"/>
    </row>
    <row r="15" s="19" customFormat="1" ht="24.95" customHeight="1" spans="1:18">
      <c r="A15" s="7">
        <v>10</v>
      </c>
      <c r="B15" s="9"/>
      <c r="C15" s="9"/>
      <c r="D15" s="9"/>
      <c r="E15" s="9"/>
      <c r="F15" s="11"/>
      <c r="G15" s="9"/>
      <c r="H15" s="9"/>
      <c r="I15" s="11"/>
      <c r="J15" s="11"/>
      <c r="K15" s="9"/>
      <c r="L15" s="9"/>
      <c r="M15" s="11"/>
      <c r="N15" s="9"/>
      <c r="O15" s="11"/>
      <c r="P15" s="11"/>
      <c r="Q15" s="9"/>
      <c r="R15" s="11"/>
    </row>
    <row r="16" s="19" customFormat="1" ht="24.95" customHeight="1" spans="1:18">
      <c r="A16" s="7">
        <v>11</v>
      </c>
      <c r="B16" s="9"/>
      <c r="C16" s="9"/>
      <c r="D16" s="9"/>
      <c r="E16" s="9"/>
      <c r="F16" s="11"/>
      <c r="G16" s="9"/>
      <c r="H16" s="9"/>
      <c r="I16" s="11"/>
      <c r="J16" s="11"/>
      <c r="K16" s="9"/>
      <c r="L16" s="9"/>
      <c r="M16" s="11"/>
      <c r="N16" s="9"/>
      <c r="O16" s="11"/>
      <c r="P16" s="11"/>
      <c r="Q16" s="9"/>
      <c r="R16" s="11"/>
    </row>
    <row r="17" s="19" customFormat="1" ht="24.95" customHeight="1" spans="1:18">
      <c r="A17" s="7">
        <v>12</v>
      </c>
      <c r="B17" s="9"/>
      <c r="C17" s="9"/>
      <c r="D17" s="9"/>
      <c r="E17" s="9"/>
      <c r="F17" s="11"/>
      <c r="G17" s="9"/>
      <c r="H17" s="9"/>
      <c r="I17" s="11"/>
      <c r="J17" s="11"/>
      <c r="K17" s="9"/>
      <c r="L17" s="9"/>
      <c r="M17" s="11"/>
      <c r="N17" s="9"/>
      <c r="O17" s="11"/>
      <c r="P17" s="11"/>
      <c r="Q17" s="9"/>
      <c r="R17" s="11"/>
    </row>
    <row r="18" s="19" customFormat="1" ht="24.95" customHeight="1" spans="1:18">
      <c r="A18" s="7">
        <v>13</v>
      </c>
      <c r="B18" s="9"/>
      <c r="C18" s="9"/>
      <c r="D18" s="9"/>
      <c r="E18" s="9"/>
      <c r="F18" s="11"/>
      <c r="G18" s="9"/>
      <c r="H18" s="9"/>
      <c r="I18" s="11"/>
      <c r="J18" s="11"/>
      <c r="K18" s="9"/>
      <c r="L18" s="9"/>
      <c r="M18" s="11"/>
      <c r="N18" s="9"/>
      <c r="O18" s="11"/>
      <c r="P18" s="11"/>
      <c r="Q18" s="9"/>
      <c r="R18" s="11"/>
    </row>
    <row r="19" s="19" customFormat="1" ht="24.95" customHeight="1" spans="1:18">
      <c r="A19" s="7">
        <v>14</v>
      </c>
      <c r="B19" s="9"/>
      <c r="C19" s="9"/>
      <c r="D19" s="9"/>
      <c r="E19" s="9"/>
      <c r="F19" s="11"/>
      <c r="G19" s="9"/>
      <c r="H19" s="9"/>
      <c r="I19" s="11"/>
      <c r="J19" s="11"/>
      <c r="K19" s="9"/>
      <c r="L19" s="9"/>
      <c r="M19" s="11"/>
      <c r="N19" s="9"/>
      <c r="O19" s="11"/>
      <c r="P19" s="11"/>
      <c r="Q19" s="9"/>
      <c r="R19" s="11"/>
    </row>
    <row r="20" s="19" customFormat="1" ht="24.95" customHeight="1" spans="1:18">
      <c r="A20" s="7">
        <v>15</v>
      </c>
      <c r="B20" s="9"/>
      <c r="C20" s="9"/>
      <c r="D20" s="9"/>
      <c r="E20" s="9"/>
      <c r="F20" s="11"/>
      <c r="G20" s="9"/>
      <c r="H20" s="9"/>
      <c r="I20" s="11"/>
      <c r="J20" s="11"/>
      <c r="K20" s="9"/>
      <c r="L20" s="9"/>
      <c r="M20" s="11"/>
      <c r="N20" s="9"/>
      <c r="O20" s="11"/>
      <c r="P20" s="11"/>
      <c r="Q20" s="9"/>
      <c r="R20" s="11"/>
    </row>
    <row r="21" s="1" customFormat="1" ht="24.95" customHeight="1" spans="1:1">
      <c r="A21" s="1" t="s">
        <v>22</v>
      </c>
    </row>
  </sheetData>
  <mergeCells count="10">
    <mergeCell ref="A2:R2"/>
    <mergeCell ref="A3:R3"/>
    <mergeCell ref="B4:F4"/>
    <mergeCell ref="G4:I4"/>
    <mergeCell ref="K4:O4"/>
    <mergeCell ref="A4:A5"/>
    <mergeCell ref="J4:J5"/>
    <mergeCell ref="P4:P5"/>
    <mergeCell ref="Q4:Q5"/>
    <mergeCell ref="R4:R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workbookViewId="0">
      <selection activeCell="A1" sqref="A1:D21"/>
    </sheetView>
  </sheetViews>
  <sheetFormatPr defaultColWidth="9" defaultRowHeight="13.5" outlineLevelCol="3"/>
  <cols>
    <col min="1" max="1" width="13" customWidth="1"/>
    <col min="2" max="2" width="34.5" customWidth="1"/>
    <col min="3" max="3" width="10.5" customWidth="1"/>
    <col min="4" max="4" width="36" customWidth="1"/>
  </cols>
  <sheetData>
    <row r="1" ht="14.25" spans="1:4">
      <c r="A1" s="1" t="s">
        <v>23</v>
      </c>
      <c r="B1" s="1"/>
      <c r="C1" s="1"/>
      <c r="D1" s="1"/>
    </row>
    <row r="2" ht="27" spans="1:4">
      <c r="A2" s="3" t="s">
        <v>24</v>
      </c>
      <c r="B2" s="3"/>
      <c r="C2" s="3"/>
      <c r="D2" s="3"/>
    </row>
    <row r="3" ht="14.25" spans="1:4">
      <c r="A3" s="4" t="s">
        <v>25</v>
      </c>
      <c r="B3" s="4"/>
      <c r="C3" s="4"/>
      <c r="D3" s="4"/>
    </row>
    <row r="4" ht="14.25" spans="1:4">
      <c r="A4" s="16" t="s">
        <v>2</v>
      </c>
      <c r="B4" s="16" t="s">
        <v>26</v>
      </c>
      <c r="C4" s="16" t="s">
        <v>27</v>
      </c>
      <c r="D4" s="16" t="s">
        <v>28</v>
      </c>
    </row>
    <row r="5" ht="14.25" spans="1:4">
      <c r="A5" s="7">
        <v>1</v>
      </c>
      <c r="B5" s="16" t="s">
        <v>29</v>
      </c>
      <c r="C5" s="11">
        <f>SUM(C6:C10)</f>
        <v>2203000</v>
      </c>
      <c r="D5" s="11"/>
    </row>
    <row r="6" ht="15.75" spans="1:4">
      <c r="A6" s="7">
        <v>2</v>
      </c>
      <c r="B6" s="7" t="s">
        <v>30</v>
      </c>
      <c r="C6" s="17"/>
      <c r="D6" s="9"/>
    </row>
    <row r="7" ht="14.25" spans="1:4">
      <c r="A7" s="7">
        <v>3</v>
      </c>
      <c r="B7" s="7" t="s">
        <v>31</v>
      </c>
      <c r="C7" s="9">
        <v>632000</v>
      </c>
      <c r="D7" s="9"/>
    </row>
    <row r="8" ht="14.25" spans="1:4">
      <c r="A8" s="7">
        <v>4</v>
      </c>
      <c r="B8" s="7" t="s">
        <v>32</v>
      </c>
      <c r="C8" s="9">
        <v>231000</v>
      </c>
      <c r="D8" s="9"/>
    </row>
    <row r="9" ht="14.25" spans="1:4">
      <c r="A9" s="7">
        <v>5</v>
      </c>
      <c r="B9" s="7" t="s">
        <v>33</v>
      </c>
      <c r="C9" s="9"/>
      <c r="D9" s="9"/>
    </row>
    <row r="10" ht="14.25" spans="1:4">
      <c r="A10" s="7">
        <v>6</v>
      </c>
      <c r="B10" s="7" t="s">
        <v>34</v>
      </c>
      <c r="C10" s="9">
        <v>1340000</v>
      </c>
      <c r="D10" s="9"/>
    </row>
    <row r="11" ht="14.25" spans="1:4">
      <c r="A11" s="7">
        <v>7</v>
      </c>
      <c r="B11" s="16" t="s">
        <v>35</v>
      </c>
      <c r="C11" s="11">
        <f>SUM(C12:C20)</f>
        <v>990000</v>
      </c>
      <c r="D11" s="11"/>
    </row>
    <row r="12" ht="14.25" spans="1:4">
      <c r="A12" s="7">
        <v>8</v>
      </c>
      <c r="B12" s="7" t="s">
        <v>36</v>
      </c>
      <c r="C12" s="9">
        <v>230000</v>
      </c>
      <c r="D12" s="9"/>
    </row>
    <row r="13" ht="14.25" spans="1:4">
      <c r="A13" s="7">
        <v>9</v>
      </c>
      <c r="B13" s="7" t="s">
        <v>37</v>
      </c>
      <c r="C13" s="9">
        <v>100000</v>
      </c>
      <c r="D13" s="9"/>
    </row>
    <row r="14" ht="14.25" spans="1:4">
      <c r="A14" s="7">
        <v>10</v>
      </c>
      <c r="B14" s="7" t="s">
        <v>38</v>
      </c>
      <c r="C14" s="9"/>
      <c r="D14" s="9"/>
    </row>
    <row r="15" ht="14.25" spans="1:4">
      <c r="A15" s="7">
        <v>11</v>
      </c>
      <c r="B15" s="7" t="s">
        <v>39</v>
      </c>
      <c r="C15" s="9">
        <v>3000</v>
      </c>
      <c r="D15" s="9"/>
    </row>
    <row r="16" ht="14.25" spans="1:4">
      <c r="A16" s="7">
        <v>12</v>
      </c>
      <c r="B16" s="7" t="s">
        <v>40</v>
      </c>
      <c r="C16" s="9">
        <v>304000</v>
      </c>
      <c r="D16" s="9"/>
    </row>
    <row r="17" ht="14.25" spans="1:4">
      <c r="A17" s="7">
        <v>13</v>
      </c>
      <c r="B17" s="7" t="s">
        <v>41</v>
      </c>
      <c r="C17" s="9"/>
      <c r="D17" s="9"/>
    </row>
    <row r="18" ht="14.25" spans="1:4">
      <c r="A18" s="7">
        <v>14</v>
      </c>
      <c r="B18" s="7" t="s">
        <v>42</v>
      </c>
      <c r="C18" s="9">
        <v>34000</v>
      </c>
      <c r="D18" s="9"/>
    </row>
    <row r="19" ht="14.25" spans="1:4">
      <c r="A19" s="7">
        <v>15</v>
      </c>
      <c r="B19" s="7" t="s">
        <v>43</v>
      </c>
      <c r="C19" s="9">
        <v>319000</v>
      </c>
      <c r="D19" s="9"/>
    </row>
    <row r="20" ht="14.25" spans="1:4">
      <c r="A20" s="7">
        <v>16</v>
      </c>
      <c r="B20" s="7" t="s">
        <v>44</v>
      </c>
      <c r="C20" s="9"/>
      <c r="D20" s="9"/>
    </row>
    <row r="21" ht="14.25" spans="1:4">
      <c r="A21" s="1" t="s">
        <v>45</v>
      </c>
      <c r="B21" s="1"/>
      <c r="C21" s="1"/>
      <c r="D21" s="1"/>
    </row>
  </sheetData>
  <mergeCells count="2">
    <mergeCell ref="A2:D2"/>
    <mergeCell ref="A3:D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6"/>
  <sheetViews>
    <sheetView workbookViewId="0">
      <selection activeCell="B1" sqref="B1"/>
    </sheetView>
  </sheetViews>
  <sheetFormatPr defaultColWidth="9" defaultRowHeight="13.5"/>
  <cols>
    <col min="1" max="1" width="4.125" customWidth="1"/>
    <col min="2" max="2" width="32.75" customWidth="1"/>
    <col min="3" max="3" width="14.375" customWidth="1"/>
    <col min="4" max="4" width="14.75" customWidth="1"/>
    <col min="5" max="5" width="13.125" customWidth="1"/>
    <col min="6" max="6" width="14.875" customWidth="1"/>
    <col min="7" max="7" width="12" customWidth="1"/>
    <col min="8" max="9" width="14.25" customWidth="1"/>
  </cols>
  <sheetData>
    <row r="1" ht="14.25" spans="1:9">
      <c r="A1" s="1"/>
      <c r="B1" s="1"/>
      <c r="C1" s="1"/>
      <c r="D1" s="1"/>
      <c r="E1" s="1"/>
      <c r="F1" s="1"/>
      <c r="G1" s="1"/>
      <c r="H1" s="1"/>
      <c r="I1" s="1"/>
    </row>
    <row r="2" ht="27" spans="1:9">
      <c r="A2" s="3" t="s">
        <v>46</v>
      </c>
      <c r="B2" s="3"/>
      <c r="C2" s="3"/>
      <c r="D2" s="3"/>
      <c r="E2" s="3"/>
      <c r="F2" s="3"/>
      <c r="G2" s="3"/>
      <c r="H2" s="3"/>
      <c r="I2" s="1"/>
    </row>
    <row r="3" ht="14.25" spans="1:9">
      <c r="A3" s="4" t="s">
        <v>47</v>
      </c>
      <c r="B3" s="4"/>
      <c r="C3" s="4"/>
      <c r="D3" s="4"/>
      <c r="E3" s="4"/>
      <c r="F3" s="4"/>
      <c r="G3" s="4"/>
      <c r="H3" s="4"/>
      <c r="I3" s="4"/>
    </row>
    <row r="4" ht="14.25" spans="1:9">
      <c r="A4" s="7" t="s">
        <v>2</v>
      </c>
      <c r="B4" s="7" t="s">
        <v>48</v>
      </c>
      <c r="C4" s="7" t="s">
        <v>49</v>
      </c>
      <c r="D4" s="7" t="s">
        <v>15</v>
      </c>
      <c r="E4" s="7" t="s">
        <v>50</v>
      </c>
      <c r="F4" s="7" t="s">
        <v>51</v>
      </c>
      <c r="G4" s="7" t="s">
        <v>52</v>
      </c>
      <c r="H4" s="7" t="s">
        <v>53</v>
      </c>
      <c r="I4" s="7" t="s">
        <v>28</v>
      </c>
    </row>
    <row r="5" ht="14.25" spans="1:9">
      <c r="A5" s="7">
        <v>1</v>
      </c>
      <c r="B5" s="7" t="s">
        <v>54</v>
      </c>
      <c r="C5" s="12">
        <f t="shared" ref="C5:H5" si="0">SUM(C6:C9)</f>
        <v>12599145.4</v>
      </c>
      <c r="D5" s="12">
        <f t="shared" si="0"/>
        <v>9666145.4</v>
      </c>
      <c r="E5" s="12">
        <f t="shared" si="0"/>
        <v>2933000</v>
      </c>
      <c r="F5" s="12">
        <f t="shared" si="0"/>
        <v>0</v>
      </c>
      <c r="G5" s="12">
        <f t="shared" si="0"/>
        <v>0</v>
      </c>
      <c r="H5" s="12">
        <f t="shared" si="0"/>
        <v>0</v>
      </c>
      <c r="I5" s="12"/>
    </row>
    <row r="6" ht="14.25" spans="1:9">
      <c r="A6" s="7">
        <v>2</v>
      </c>
      <c r="B6" s="7" t="s">
        <v>55</v>
      </c>
      <c r="C6" s="13">
        <v>12401829.4</v>
      </c>
      <c r="D6" s="13">
        <v>9468829.4</v>
      </c>
      <c r="E6" s="14">
        <v>2933000</v>
      </c>
      <c r="F6" s="14"/>
      <c r="G6" s="14"/>
      <c r="H6" s="14"/>
      <c r="I6" s="14"/>
    </row>
    <row r="7" ht="14.25" spans="1:9">
      <c r="A7" s="7">
        <v>3</v>
      </c>
      <c r="B7" s="7" t="s">
        <v>56</v>
      </c>
      <c r="C7" s="15"/>
      <c r="D7" s="15"/>
      <c r="E7" s="14"/>
      <c r="F7" s="14"/>
      <c r="G7" s="14"/>
      <c r="H7" s="14"/>
      <c r="I7" s="14"/>
    </row>
    <row r="8" ht="14.25" spans="1:9">
      <c r="A8" s="7">
        <v>4</v>
      </c>
      <c r="B8" s="7" t="s">
        <v>57</v>
      </c>
      <c r="C8" s="14"/>
      <c r="D8" s="14"/>
      <c r="E8" s="14"/>
      <c r="F8" s="14"/>
      <c r="G8" s="14"/>
      <c r="H8" s="14"/>
      <c r="I8" s="14"/>
    </row>
    <row r="9" ht="14.25" spans="1:9">
      <c r="A9" s="7">
        <v>5</v>
      </c>
      <c r="B9" s="7" t="s">
        <v>58</v>
      </c>
      <c r="C9" s="14">
        <v>197316</v>
      </c>
      <c r="D9" s="14">
        <v>197316</v>
      </c>
      <c r="E9" s="14"/>
      <c r="F9" s="14"/>
      <c r="G9" s="14"/>
      <c r="H9" s="14"/>
      <c r="I9" s="14"/>
    </row>
    <row r="10" ht="14.25" spans="1:9">
      <c r="A10" s="7">
        <v>6</v>
      </c>
      <c r="B10" s="7" t="s">
        <v>59</v>
      </c>
      <c r="C10" s="12">
        <f t="shared" ref="C10:H10" si="1">SUM(C11:C13)</f>
        <v>0</v>
      </c>
      <c r="D10" s="12">
        <f t="shared" si="1"/>
        <v>0</v>
      </c>
      <c r="E10" s="12">
        <f t="shared" si="1"/>
        <v>0</v>
      </c>
      <c r="F10" s="12">
        <f t="shared" si="1"/>
        <v>0</v>
      </c>
      <c r="G10" s="12">
        <f t="shared" si="1"/>
        <v>0</v>
      </c>
      <c r="H10" s="12">
        <f t="shared" si="1"/>
        <v>0</v>
      </c>
      <c r="I10" s="12"/>
    </row>
    <row r="11" ht="14.25" spans="1:9">
      <c r="A11" s="7">
        <v>7</v>
      </c>
      <c r="B11" s="7" t="s">
        <v>60</v>
      </c>
      <c r="C11" s="14"/>
      <c r="D11" s="14"/>
      <c r="E11" s="14"/>
      <c r="F11" s="14"/>
      <c r="G11" s="14"/>
      <c r="H11" s="14"/>
      <c r="I11" s="14"/>
    </row>
    <row r="12" ht="14.25" spans="1:9">
      <c r="A12" s="7">
        <v>8</v>
      </c>
      <c r="B12" s="7" t="s">
        <v>61</v>
      </c>
      <c r="C12" s="14"/>
      <c r="D12" s="14"/>
      <c r="E12" s="14"/>
      <c r="F12" s="14"/>
      <c r="G12" s="14"/>
      <c r="H12" s="14"/>
      <c r="I12" s="14"/>
    </row>
    <row r="13" ht="14.25" spans="1:9">
      <c r="A13" s="7">
        <v>9</v>
      </c>
      <c r="B13" s="7" t="s">
        <v>62</v>
      </c>
      <c r="C13" s="14"/>
      <c r="D13" s="14"/>
      <c r="E13" s="14"/>
      <c r="F13" s="14"/>
      <c r="G13" s="14"/>
      <c r="H13" s="14"/>
      <c r="I13" s="14"/>
    </row>
    <row r="14" ht="14.25" spans="1:9">
      <c r="A14" s="7">
        <v>10</v>
      </c>
      <c r="B14" s="7" t="s">
        <v>63</v>
      </c>
      <c r="C14" s="12">
        <f t="shared" ref="C14:H14" si="2">SUM(C15:C18)</f>
        <v>65000</v>
      </c>
      <c r="D14" s="12">
        <f t="shared" si="2"/>
        <v>65000</v>
      </c>
      <c r="E14" s="12">
        <f t="shared" si="2"/>
        <v>0</v>
      </c>
      <c r="F14" s="12">
        <f t="shared" si="2"/>
        <v>0</v>
      </c>
      <c r="G14" s="12">
        <f t="shared" si="2"/>
        <v>0</v>
      </c>
      <c r="H14" s="12">
        <f t="shared" si="2"/>
        <v>0</v>
      </c>
      <c r="I14" s="12"/>
    </row>
    <row r="15" ht="14.25" spans="1:9">
      <c r="A15" s="7">
        <v>11</v>
      </c>
      <c r="B15" s="7" t="s">
        <v>64</v>
      </c>
      <c r="C15" s="14">
        <v>65000</v>
      </c>
      <c r="D15" s="14">
        <v>65000</v>
      </c>
      <c r="E15" s="14"/>
      <c r="F15" s="14"/>
      <c r="G15" s="14"/>
      <c r="H15" s="14"/>
      <c r="I15" s="14"/>
    </row>
    <row r="16" ht="14.25" spans="1:9">
      <c r="A16" s="7">
        <v>12</v>
      </c>
      <c r="B16" s="7" t="s">
        <v>65</v>
      </c>
      <c r="C16" s="13"/>
      <c r="D16" s="13"/>
      <c r="E16" s="14"/>
      <c r="F16" s="14"/>
      <c r="G16" s="14"/>
      <c r="H16" s="14"/>
      <c r="I16" s="14"/>
    </row>
    <row r="17" ht="14.25" spans="1:9">
      <c r="A17" s="7">
        <v>13</v>
      </c>
      <c r="B17" s="7" t="s">
        <v>66</v>
      </c>
      <c r="C17" s="14"/>
      <c r="D17" s="14"/>
      <c r="E17" s="14"/>
      <c r="F17" s="14"/>
      <c r="G17" s="14"/>
      <c r="H17" s="14"/>
      <c r="I17" s="14"/>
    </row>
    <row r="18" ht="14.25" spans="1:9">
      <c r="A18" s="7">
        <v>14</v>
      </c>
      <c r="B18" s="7" t="s">
        <v>67</v>
      </c>
      <c r="C18" s="14"/>
      <c r="D18" s="14"/>
      <c r="E18" s="14"/>
      <c r="F18" s="14"/>
      <c r="G18" s="14"/>
      <c r="H18" s="14"/>
      <c r="I18" s="14"/>
    </row>
    <row r="19" ht="14.25" spans="1:9">
      <c r="A19" s="7">
        <v>15</v>
      </c>
      <c r="B19" s="7" t="s">
        <v>68</v>
      </c>
      <c r="C19" s="12">
        <f t="shared" ref="C19:H19" si="3">SUM(C20:C22)</f>
        <v>0</v>
      </c>
      <c r="D19" s="12">
        <f t="shared" si="3"/>
        <v>0</v>
      </c>
      <c r="E19" s="12">
        <f t="shared" si="3"/>
        <v>0</v>
      </c>
      <c r="F19" s="12">
        <f t="shared" si="3"/>
        <v>0</v>
      </c>
      <c r="G19" s="12">
        <f t="shared" si="3"/>
        <v>0</v>
      </c>
      <c r="H19" s="12">
        <f t="shared" si="3"/>
        <v>0</v>
      </c>
      <c r="I19" s="12"/>
    </row>
    <row r="20" ht="14.25" spans="1:9">
      <c r="A20" s="7">
        <v>16</v>
      </c>
      <c r="B20" s="7" t="s">
        <v>69</v>
      </c>
      <c r="C20" s="14"/>
      <c r="D20" s="14"/>
      <c r="E20" s="14"/>
      <c r="F20" s="14"/>
      <c r="G20" s="14"/>
      <c r="H20" s="14"/>
      <c r="I20" s="14"/>
    </row>
    <row r="21" ht="14.25" spans="1:9">
      <c r="A21" s="7">
        <v>17</v>
      </c>
      <c r="B21" s="7" t="s">
        <v>70</v>
      </c>
      <c r="C21" s="14"/>
      <c r="D21" s="14"/>
      <c r="E21" s="14"/>
      <c r="F21" s="14"/>
      <c r="G21" s="14"/>
      <c r="H21" s="14"/>
      <c r="I21" s="14"/>
    </row>
    <row r="22" ht="14.25" spans="1:9">
      <c r="A22" s="7">
        <v>18</v>
      </c>
      <c r="B22" s="7" t="s">
        <v>71</v>
      </c>
      <c r="C22" s="13"/>
      <c r="D22" s="13"/>
      <c r="E22" s="14"/>
      <c r="F22" s="14"/>
      <c r="G22" s="14"/>
      <c r="H22" s="14"/>
      <c r="I22" s="14"/>
    </row>
    <row r="23" ht="14.25" spans="1:9">
      <c r="A23" s="7">
        <v>19</v>
      </c>
      <c r="B23" s="7" t="s">
        <v>72</v>
      </c>
      <c r="C23" s="12">
        <f t="shared" ref="C23:H23" si="4">SUM(C24:C33)</f>
        <v>19870</v>
      </c>
      <c r="D23" s="12">
        <f t="shared" si="4"/>
        <v>19870</v>
      </c>
      <c r="E23" s="12">
        <f t="shared" si="4"/>
        <v>0</v>
      </c>
      <c r="F23" s="12">
        <f t="shared" si="4"/>
        <v>0</v>
      </c>
      <c r="G23" s="12">
        <f t="shared" si="4"/>
        <v>0</v>
      </c>
      <c r="H23" s="12">
        <f t="shared" si="4"/>
        <v>0</v>
      </c>
      <c r="I23" s="12"/>
    </row>
    <row r="24" ht="14.25" spans="1:9">
      <c r="A24" s="7">
        <v>20</v>
      </c>
      <c r="B24" s="7" t="s">
        <v>73</v>
      </c>
      <c r="C24" s="13">
        <v>5400</v>
      </c>
      <c r="D24" s="13">
        <v>5400</v>
      </c>
      <c r="E24" s="14"/>
      <c r="F24" s="14"/>
      <c r="G24" s="14"/>
      <c r="H24" s="14"/>
      <c r="I24" s="14"/>
    </row>
    <row r="25" ht="14.25" spans="1:9">
      <c r="A25" s="7">
        <v>21</v>
      </c>
      <c r="B25" s="7" t="s">
        <v>74</v>
      </c>
      <c r="C25" s="14"/>
      <c r="D25" s="14"/>
      <c r="E25" s="14"/>
      <c r="F25" s="14"/>
      <c r="G25" s="14"/>
      <c r="H25" s="14"/>
      <c r="I25" s="14"/>
    </row>
    <row r="26" ht="14.25" spans="1:9">
      <c r="A26" s="7">
        <v>22</v>
      </c>
      <c r="B26" s="7" t="s">
        <v>75</v>
      </c>
      <c r="C26" s="14"/>
      <c r="D26" s="14"/>
      <c r="E26" s="14"/>
      <c r="F26" s="14"/>
      <c r="G26" s="14"/>
      <c r="H26" s="14"/>
      <c r="I26" s="14"/>
    </row>
    <row r="27" ht="14.25" spans="1:9">
      <c r="A27" s="7">
        <v>23</v>
      </c>
      <c r="B27" s="7" t="s">
        <v>76</v>
      </c>
      <c r="C27" s="14"/>
      <c r="D27" s="14"/>
      <c r="E27" s="14"/>
      <c r="F27" s="14"/>
      <c r="G27" s="14"/>
      <c r="H27" s="14"/>
      <c r="I27" s="14"/>
    </row>
    <row r="28" ht="14.25" spans="1:9">
      <c r="A28" s="7">
        <v>24</v>
      </c>
      <c r="B28" s="7" t="s">
        <v>77</v>
      </c>
      <c r="C28" s="14"/>
      <c r="D28" s="14"/>
      <c r="E28" s="14"/>
      <c r="F28" s="14"/>
      <c r="G28" s="14"/>
      <c r="H28" s="14"/>
      <c r="I28" s="14"/>
    </row>
    <row r="29" ht="14.25" spans="1:9">
      <c r="A29" s="7">
        <v>25</v>
      </c>
      <c r="B29" s="7" t="s">
        <v>78</v>
      </c>
      <c r="C29" s="14"/>
      <c r="D29" s="14"/>
      <c r="E29" s="14"/>
      <c r="F29" s="14"/>
      <c r="G29" s="14"/>
      <c r="H29" s="14"/>
      <c r="I29" s="14"/>
    </row>
    <row r="30" ht="14.25" spans="1:9">
      <c r="A30" s="7">
        <v>26</v>
      </c>
      <c r="B30" s="7" t="s">
        <v>79</v>
      </c>
      <c r="C30" s="14"/>
      <c r="D30" s="14"/>
      <c r="E30" s="14"/>
      <c r="F30" s="14"/>
      <c r="G30" s="14"/>
      <c r="H30" s="14"/>
      <c r="I30" s="14"/>
    </row>
    <row r="31" ht="14.25" spans="1:9">
      <c r="A31" s="7">
        <v>27</v>
      </c>
      <c r="B31" s="7" t="s">
        <v>80</v>
      </c>
      <c r="C31" s="14"/>
      <c r="D31" s="14"/>
      <c r="E31" s="14"/>
      <c r="F31" s="14"/>
      <c r="G31" s="14"/>
      <c r="H31" s="14"/>
      <c r="I31" s="14"/>
    </row>
    <row r="32" ht="14.25" spans="1:9">
      <c r="A32" s="7">
        <v>28</v>
      </c>
      <c r="B32" s="7" t="s">
        <v>81</v>
      </c>
      <c r="C32" s="13">
        <v>14470</v>
      </c>
      <c r="D32" s="13">
        <v>14470</v>
      </c>
      <c r="E32" s="14"/>
      <c r="F32" s="14"/>
      <c r="G32" s="14"/>
      <c r="H32" s="14"/>
      <c r="I32" s="14"/>
    </row>
    <row r="33" ht="14.25" spans="1:9">
      <c r="A33" s="7">
        <v>29</v>
      </c>
      <c r="B33" s="7" t="s">
        <v>82</v>
      </c>
      <c r="C33" s="14"/>
      <c r="D33" s="14"/>
      <c r="E33" s="14"/>
      <c r="F33" s="14"/>
      <c r="G33" s="14"/>
      <c r="H33" s="14"/>
      <c r="I33" s="14"/>
    </row>
    <row r="34" ht="14.25" spans="1:9">
      <c r="A34" s="7">
        <v>30</v>
      </c>
      <c r="B34" s="7" t="s">
        <v>83</v>
      </c>
      <c r="C34" s="12">
        <f t="shared" ref="C34:H34" si="5">SUM(C35:C39)</f>
        <v>107000</v>
      </c>
      <c r="D34" s="12">
        <f t="shared" si="5"/>
        <v>107000</v>
      </c>
      <c r="E34" s="12">
        <f t="shared" si="5"/>
        <v>0</v>
      </c>
      <c r="F34" s="12">
        <f t="shared" si="5"/>
        <v>0</v>
      </c>
      <c r="G34" s="12">
        <f t="shared" si="5"/>
        <v>0</v>
      </c>
      <c r="H34" s="12">
        <f t="shared" si="5"/>
        <v>0</v>
      </c>
      <c r="I34" s="12"/>
    </row>
    <row r="35" ht="14.25" spans="1:9">
      <c r="A35" s="7">
        <v>31</v>
      </c>
      <c r="B35" s="7" t="s">
        <v>84</v>
      </c>
      <c r="C35" s="14">
        <v>81000</v>
      </c>
      <c r="D35" s="14">
        <v>81000</v>
      </c>
      <c r="E35" s="14"/>
      <c r="F35" s="14"/>
      <c r="G35" s="14"/>
      <c r="H35" s="14"/>
      <c r="I35" s="14"/>
    </row>
    <row r="36" ht="14.25" spans="1:9">
      <c r="A36" s="7">
        <v>32</v>
      </c>
      <c r="B36" s="7" t="s">
        <v>85</v>
      </c>
      <c r="C36" s="14"/>
      <c r="D36" s="14"/>
      <c r="E36" s="14"/>
      <c r="F36" s="14"/>
      <c r="G36" s="14"/>
      <c r="H36" s="14"/>
      <c r="I36" s="14"/>
    </row>
    <row r="37" ht="14.25" spans="1:9">
      <c r="A37" s="7">
        <v>33</v>
      </c>
      <c r="B37" s="7" t="s">
        <v>86</v>
      </c>
      <c r="C37" s="13"/>
      <c r="D37" s="13"/>
      <c r="E37" s="14"/>
      <c r="F37" s="14"/>
      <c r="G37" s="14"/>
      <c r="H37" s="14"/>
      <c r="I37" s="14"/>
    </row>
    <row r="38" ht="14.25" spans="1:9">
      <c r="A38" s="7">
        <v>34</v>
      </c>
      <c r="B38" s="7" t="s">
        <v>87</v>
      </c>
      <c r="C38" s="13">
        <v>26000</v>
      </c>
      <c r="D38" s="13">
        <v>26000</v>
      </c>
      <c r="E38" s="14"/>
      <c r="F38" s="14"/>
      <c r="G38" s="14"/>
      <c r="H38" s="14"/>
      <c r="I38" s="14"/>
    </row>
    <row r="39" ht="14.25" spans="1:9">
      <c r="A39" s="7">
        <v>35</v>
      </c>
      <c r="B39" s="7" t="s">
        <v>88</v>
      </c>
      <c r="C39" s="13"/>
      <c r="D39" s="13"/>
      <c r="E39" s="14"/>
      <c r="F39" s="14"/>
      <c r="G39" s="14"/>
      <c r="H39" s="14"/>
      <c r="I39" s="14"/>
    </row>
    <row r="40" ht="14.25" spans="1:9">
      <c r="A40" s="7">
        <v>36</v>
      </c>
      <c r="B40" s="7" t="s">
        <v>89</v>
      </c>
      <c r="C40" s="12">
        <f t="shared" ref="C40:H40" si="6">SUM(C41:C44)</f>
        <v>39650</v>
      </c>
      <c r="D40" s="12">
        <f t="shared" si="6"/>
        <v>39650</v>
      </c>
      <c r="E40" s="12">
        <f t="shared" si="6"/>
        <v>0</v>
      </c>
      <c r="F40" s="12">
        <f t="shared" si="6"/>
        <v>0</v>
      </c>
      <c r="G40" s="12">
        <f t="shared" si="6"/>
        <v>0</v>
      </c>
      <c r="H40" s="12">
        <f t="shared" si="6"/>
        <v>0</v>
      </c>
      <c r="I40" s="12"/>
    </row>
    <row r="41" ht="14.25" spans="1:9">
      <c r="A41" s="7">
        <v>37</v>
      </c>
      <c r="B41" s="7" t="s">
        <v>90</v>
      </c>
      <c r="C41" s="14">
        <v>39650</v>
      </c>
      <c r="D41" s="14">
        <v>39650</v>
      </c>
      <c r="E41" s="14"/>
      <c r="F41" s="14"/>
      <c r="G41" s="14"/>
      <c r="H41" s="14"/>
      <c r="I41" s="14"/>
    </row>
    <row r="42" ht="14.25" spans="1:9">
      <c r="A42" s="7">
        <v>38</v>
      </c>
      <c r="B42" s="7" t="s">
        <v>91</v>
      </c>
      <c r="C42" s="13"/>
      <c r="D42" s="13"/>
      <c r="E42" s="14"/>
      <c r="F42" s="14"/>
      <c r="G42" s="14"/>
      <c r="H42" s="14"/>
      <c r="I42" s="14"/>
    </row>
    <row r="43" ht="14.25" spans="1:9">
      <c r="A43" s="7">
        <v>39</v>
      </c>
      <c r="B43" s="7" t="s">
        <v>92</v>
      </c>
      <c r="C43" s="14"/>
      <c r="D43" s="14"/>
      <c r="E43" s="14"/>
      <c r="F43" s="14"/>
      <c r="G43" s="14"/>
      <c r="H43" s="14"/>
      <c r="I43" s="14"/>
    </row>
    <row r="44" ht="14.25" spans="1:9">
      <c r="A44" s="7">
        <v>40</v>
      </c>
      <c r="B44" s="7" t="s">
        <v>93</v>
      </c>
      <c r="C44" s="14"/>
      <c r="D44" s="14"/>
      <c r="E44" s="14"/>
      <c r="F44" s="14"/>
      <c r="G44" s="14"/>
      <c r="H44" s="14"/>
      <c r="I44" s="14"/>
    </row>
    <row r="45" ht="14.25" spans="1:9">
      <c r="A45" s="7">
        <v>41</v>
      </c>
      <c r="B45" s="7" t="s">
        <v>94</v>
      </c>
      <c r="C45" s="12">
        <f t="shared" ref="C45:H45" si="7">SUM(C46:C49)</f>
        <v>3306559.5</v>
      </c>
      <c r="D45" s="12">
        <f t="shared" si="7"/>
        <v>1279559.5</v>
      </c>
      <c r="E45" s="12">
        <f t="shared" si="7"/>
        <v>2027000</v>
      </c>
      <c r="F45" s="12">
        <f t="shared" si="7"/>
        <v>0</v>
      </c>
      <c r="G45" s="12">
        <f t="shared" si="7"/>
        <v>0</v>
      </c>
      <c r="H45" s="12">
        <f t="shared" si="7"/>
        <v>0</v>
      </c>
      <c r="I45" s="12"/>
    </row>
    <row r="46" ht="14.25" spans="1:9">
      <c r="A46" s="7">
        <v>42</v>
      </c>
      <c r="B46" s="7" t="s">
        <v>95</v>
      </c>
      <c r="C46" s="14"/>
      <c r="D46" s="14"/>
      <c r="E46" s="14"/>
      <c r="F46" s="14"/>
      <c r="G46" s="14"/>
      <c r="H46" s="14"/>
      <c r="I46" s="14"/>
    </row>
    <row r="47" ht="14.25" spans="1:9">
      <c r="A47" s="7">
        <v>43</v>
      </c>
      <c r="B47" s="7" t="s">
        <v>96</v>
      </c>
      <c r="C47" s="13">
        <v>2027000</v>
      </c>
      <c r="D47" s="13"/>
      <c r="E47" s="14">
        <v>2027000</v>
      </c>
      <c r="F47" s="14"/>
      <c r="G47" s="14"/>
      <c r="H47" s="14"/>
      <c r="I47" s="14"/>
    </row>
    <row r="48" ht="14.25" spans="1:9">
      <c r="A48" s="7">
        <v>44</v>
      </c>
      <c r="B48" s="7" t="s">
        <v>97</v>
      </c>
      <c r="C48" s="13"/>
      <c r="D48" s="13"/>
      <c r="E48" s="14"/>
      <c r="F48" s="14"/>
      <c r="G48" s="14"/>
      <c r="H48" s="14"/>
      <c r="I48" s="14"/>
    </row>
    <row r="49" ht="14.25" spans="1:9">
      <c r="A49" s="7">
        <v>45</v>
      </c>
      <c r="B49" s="7" t="s">
        <v>98</v>
      </c>
      <c r="C49" s="14">
        <v>1279559.5</v>
      </c>
      <c r="D49" s="14">
        <v>1279559.5</v>
      </c>
      <c r="E49" s="14"/>
      <c r="F49" s="14"/>
      <c r="G49" s="14"/>
      <c r="H49" s="14"/>
      <c r="I49" s="14"/>
    </row>
    <row r="50" ht="14.25" spans="1:9">
      <c r="A50" s="7">
        <v>46</v>
      </c>
      <c r="B50" s="7" t="s">
        <v>99</v>
      </c>
      <c r="C50" s="12">
        <f t="shared" ref="C50:H50" si="8">SUM(C51:C57)</f>
        <v>9311392</v>
      </c>
      <c r="D50" s="12">
        <f t="shared" si="8"/>
        <v>4448392</v>
      </c>
      <c r="E50" s="12">
        <f t="shared" si="8"/>
        <v>4863000</v>
      </c>
      <c r="F50" s="12">
        <f t="shared" si="8"/>
        <v>0</v>
      </c>
      <c r="G50" s="12">
        <f t="shared" si="8"/>
        <v>0</v>
      </c>
      <c r="H50" s="12">
        <f t="shared" si="8"/>
        <v>0</v>
      </c>
      <c r="I50" s="12"/>
    </row>
    <row r="51" ht="14.25" spans="1:9">
      <c r="A51" s="7">
        <v>47</v>
      </c>
      <c r="B51" s="7" t="s">
        <v>100</v>
      </c>
      <c r="C51" s="14">
        <v>59075</v>
      </c>
      <c r="D51" s="14">
        <v>59075</v>
      </c>
      <c r="E51" s="14"/>
      <c r="F51" s="14"/>
      <c r="G51" s="14"/>
      <c r="H51" s="14"/>
      <c r="I51" s="14"/>
    </row>
    <row r="52" ht="14.25" spans="1:9">
      <c r="A52" s="7">
        <v>48</v>
      </c>
      <c r="B52" s="7" t="s">
        <v>101</v>
      </c>
      <c r="C52" s="14"/>
      <c r="D52" s="14"/>
      <c r="E52" s="14"/>
      <c r="F52" s="14"/>
      <c r="G52" s="14"/>
      <c r="H52" s="14"/>
      <c r="I52" s="14"/>
    </row>
    <row r="53" ht="14.25" spans="1:9">
      <c r="A53" s="7">
        <v>49</v>
      </c>
      <c r="B53" s="7" t="s">
        <v>102</v>
      </c>
      <c r="C53" s="14">
        <v>75850</v>
      </c>
      <c r="D53" s="14">
        <v>75850</v>
      </c>
      <c r="E53" s="14"/>
      <c r="F53" s="14"/>
      <c r="G53" s="14"/>
      <c r="H53" s="14"/>
      <c r="I53" s="14"/>
    </row>
    <row r="54" ht="14.25" spans="1:9">
      <c r="A54" s="7">
        <v>50</v>
      </c>
      <c r="B54" s="7" t="s">
        <v>103</v>
      </c>
      <c r="C54" s="13">
        <v>160000</v>
      </c>
      <c r="D54" s="13">
        <v>160000</v>
      </c>
      <c r="E54" s="14"/>
      <c r="F54" s="14"/>
      <c r="G54" s="14"/>
      <c r="H54" s="14"/>
      <c r="I54" s="14"/>
    </row>
    <row r="55" ht="14.25" spans="1:9">
      <c r="A55" s="7">
        <v>51</v>
      </c>
      <c r="B55" s="7" t="s">
        <v>104</v>
      </c>
      <c r="C55" s="13">
        <v>3942901</v>
      </c>
      <c r="D55" s="13">
        <v>3942901</v>
      </c>
      <c r="E55" s="14"/>
      <c r="F55" s="14"/>
      <c r="G55" s="14"/>
      <c r="H55" s="14"/>
      <c r="I55" s="14"/>
    </row>
    <row r="56" ht="14.25" spans="1:9">
      <c r="A56" s="7">
        <v>52</v>
      </c>
      <c r="B56" s="7" t="s">
        <v>105</v>
      </c>
      <c r="C56" s="9">
        <v>210566</v>
      </c>
      <c r="D56" s="9">
        <v>210566</v>
      </c>
      <c r="E56" s="14"/>
      <c r="F56" s="14"/>
      <c r="G56" s="14"/>
      <c r="H56" s="14"/>
      <c r="I56" s="14"/>
    </row>
    <row r="57" ht="14.25" spans="1:9">
      <c r="A57" s="7">
        <v>53</v>
      </c>
      <c r="B57" s="7" t="s">
        <v>106</v>
      </c>
      <c r="C57" s="13">
        <v>4863000</v>
      </c>
      <c r="D57" s="13"/>
      <c r="E57" s="14">
        <v>4863000</v>
      </c>
      <c r="F57" s="14"/>
      <c r="G57" s="14"/>
      <c r="H57" s="14"/>
      <c r="I57" s="14"/>
    </row>
    <row r="58" ht="14.25" spans="1:9">
      <c r="A58" s="7">
        <v>54</v>
      </c>
      <c r="B58" s="7" t="s">
        <v>107</v>
      </c>
      <c r="C58" s="12">
        <f t="shared" ref="C58:H58" si="9">SUM(C59:C60)</f>
        <v>40900</v>
      </c>
      <c r="D58" s="12">
        <f t="shared" si="9"/>
        <v>40900</v>
      </c>
      <c r="E58" s="12">
        <f t="shared" si="9"/>
        <v>0</v>
      </c>
      <c r="F58" s="12">
        <f t="shared" si="9"/>
        <v>0</v>
      </c>
      <c r="G58" s="12">
        <f t="shared" si="9"/>
        <v>0</v>
      </c>
      <c r="H58" s="12">
        <f t="shared" si="9"/>
        <v>0</v>
      </c>
      <c r="I58" s="12"/>
    </row>
    <row r="59" ht="14.25" spans="1:9">
      <c r="A59" s="7">
        <v>55</v>
      </c>
      <c r="B59" s="7" t="s">
        <v>108</v>
      </c>
      <c r="C59" s="14">
        <v>40900</v>
      </c>
      <c r="D59" s="14">
        <v>40900</v>
      </c>
      <c r="E59" s="14"/>
      <c r="F59" s="14"/>
      <c r="G59" s="14"/>
      <c r="H59" s="14"/>
      <c r="I59" s="14"/>
    </row>
    <row r="60" ht="14.25" spans="1:9">
      <c r="A60" s="7">
        <v>56</v>
      </c>
      <c r="B60" s="7" t="s">
        <v>109</v>
      </c>
      <c r="C60" s="14"/>
      <c r="D60" s="14"/>
      <c r="E60" s="14"/>
      <c r="F60" s="14"/>
      <c r="G60" s="14"/>
      <c r="H60" s="14"/>
      <c r="I60" s="14"/>
    </row>
    <row r="61" ht="14.25" spans="1:9">
      <c r="A61" s="7">
        <v>57</v>
      </c>
      <c r="B61" s="7" t="s">
        <v>110</v>
      </c>
      <c r="C61" s="14">
        <v>14065619.5</v>
      </c>
      <c r="D61" s="14">
        <v>3032619.5</v>
      </c>
      <c r="E61" s="14">
        <v>11033000</v>
      </c>
      <c r="F61" s="14"/>
      <c r="G61" s="14"/>
      <c r="H61" s="14"/>
      <c r="I61" s="14"/>
    </row>
    <row r="62" ht="14.25" spans="1:9">
      <c r="A62" s="7">
        <v>58</v>
      </c>
      <c r="B62" s="7" t="s">
        <v>111</v>
      </c>
      <c r="C62" s="14"/>
      <c r="D62" s="14"/>
      <c r="E62" s="14"/>
      <c r="F62" s="14"/>
      <c r="G62" s="14"/>
      <c r="H62" s="14"/>
      <c r="I62" s="14"/>
    </row>
    <row r="63" ht="14.25" spans="1:9">
      <c r="A63" s="7">
        <v>59</v>
      </c>
      <c r="B63" s="7" t="s">
        <v>112</v>
      </c>
      <c r="C63" s="14"/>
      <c r="D63" s="14"/>
      <c r="E63" s="14"/>
      <c r="F63" s="14"/>
      <c r="G63" s="14"/>
      <c r="H63" s="14"/>
      <c r="I63" s="14"/>
    </row>
    <row r="64" ht="14.25" spans="1:9">
      <c r="A64" s="7">
        <v>60</v>
      </c>
      <c r="B64" s="7" t="s">
        <v>113</v>
      </c>
      <c r="C64" s="14"/>
      <c r="D64" s="14"/>
      <c r="E64" s="14"/>
      <c r="F64" s="14"/>
      <c r="G64" s="14"/>
      <c r="H64" s="14"/>
      <c r="I64" s="14"/>
    </row>
    <row r="65" ht="14.25" spans="1:9">
      <c r="A65" s="7">
        <v>61</v>
      </c>
      <c r="B65" s="7" t="s">
        <v>114</v>
      </c>
      <c r="C65" s="12">
        <f t="shared" ref="C65:H65" si="10">SUM(C5+C10+C14+C19+C23+C34+C45+C50+C61+C63+C64+C40+C58+C62)</f>
        <v>39555136.4</v>
      </c>
      <c r="D65" s="12">
        <f t="shared" si="10"/>
        <v>18699136.4</v>
      </c>
      <c r="E65" s="12">
        <f t="shared" si="10"/>
        <v>20856000</v>
      </c>
      <c r="F65" s="12">
        <f t="shared" si="10"/>
        <v>0</v>
      </c>
      <c r="G65" s="12">
        <f t="shared" si="10"/>
        <v>0</v>
      </c>
      <c r="H65" s="12">
        <f t="shared" si="10"/>
        <v>0</v>
      </c>
      <c r="I65" s="12"/>
    </row>
    <row r="66" ht="14.25" spans="1:9">
      <c r="A66" s="1" t="s">
        <v>115</v>
      </c>
      <c r="B66" s="1"/>
      <c r="C66" s="1"/>
      <c r="D66" s="1"/>
      <c r="E66" s="1"/>
      <c r="F66" s="1"/>
      <c r="G66" s="1"/>
      <c r="H66" s="1"/>
      <c r="I66" s="1"/>
    </row>
  </sheetData>
  <mergeCells count="2">
    <mergeCell ref="A2:H2"/>
    <mergeCell ref="A3:I3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workbookViewId="0">
      <selection activeCell="A1" sqref="A1"/>
    </sheetView>
  </sheetViews>
  <sheetFormatPr defaultColWidth="9" defaultRowHeight="13.5" outlineLevelCol="3"/>
  <cols>
    <col min="1" max="1" width="7" customWidth="1"/>
    <col min="2" max="2" width="22.25" customWidth="1"/>
    <col min="3" max="3" width="18.125" customWidth="1"/>
    <col min="4" max="4" width="16.125" customWidth="1"/>
  </cols>
  <sheetData>
    <row r="1" ht="14.25" spans="1:4">
      <c r="A1" s="1"/>
      <c r="B1" s="1"/>
      <c r="C1" s="2"/>
      <c r="D1" s="1"/>
    </row>
    <row r="2" ht="27" spans="1:4">
      <c r="A2" s="3" t="s">
        <v>116</v>
      </c>
      <c r="B2" s="3"/>
      <c r="C2" s="3"/>
      <c r="D2" s="3"/>
    </row>
    <row r="3" ht="14.25" spans="1:4">
      <c r="A3" s="4" t="s">
        <v>117</v>
      </c>
      <c r="B3" s="4"/>
      <c r="C3" s="4"/>
      <c r="D3" s="4"/>
    </row>
    <row r="4" ht="14.25" spans="1:4">
      <c r="A4" s="5" t="s">
        <v>2</v>
      </c>
      <c r="B4" s="5" t="s">
        <v>118</v>
      </c>
      <c r="C4" s="6" t="s">
        <v>119</v>
      </c>
      <c r="D4" s="5" t="s">
        <v>120</v>
      </c>
    </row>
    <row r="5" ht="14.25" spans="1:4">
      <c r="A5" s="7">
        <v>1</v>
      </c>
      <c r="B5" s="7" t="s">
        <v>121</v>
      </c>
      <c r="C5" s="8">
        <v>6402000</v>
      </c>
      <c r="D5" s="9"/>
    </row>
    <row r="6" ht="14.25" spans="1:4">
      <c r="A6" s="7">
        <v>2</v>
      </c>
      <c r="B6" s="7" t="s">
        <v>122</v>
      </c>
      <c r="C6" s="8">
        <v>23059000</v>
      </c>
      <c r="D6" s="9"/>
    </row>
    <row r="7" ht="14.25" spans="1:4">
      <c r="A7" s="7">
        <v>3</v>
      </c>
      <c r="B7" s="7" t="s">
        <v>123</v>
      </c>
      <c r="C7" s="8">
        <v>990000</v>
      </c>
      <c r="D7" s="9"/>
    </row>
    <row r="8" ht="14.25" spans="1:4">
      <c r="A8" s="7">
        <v>4</v>
      </c>
      <c r="B8" s="7" t="s">
        <v>124</v>
      </c>
      <c r="C8" s="8"/>
      <c r="D8" s="9"/>
    </row>
    <row r="9" ht="14.25" spans="1:4">
      <c r="A9" s="7">
        <v>5</v>
      </c>
      <c r="B9" s="7" t="s">
        <v>125</v>
      </c>
      <c r="C9" s="9">
        <v>7340965.4</v>
      </c>
      <c r="D9" s="9"/>
    </row>
    <row r="10" ht="14.25" spans="1:4">
      <c r="A10" s="7">
        <v>6</v>
      </c>
      <c r="B10" s="7"/>
      <c r="C10" s="8"/>
      <c r="D10" s="9"/>
    </row>
    <row r="11" ht="14.25" spans="1:4">
      <c r="A11" s="7">
        <v>7</v>
      </c>
      <c r="B11" s="7"/>
      <c r="C11" s="8"/>
      <c r="D11" s="9"/>
    </row>
    <row r="12" ht="14.25" spans="1:4">
      <c r="A12" s="7">
        <v>8</v>
      </c>
      <c r="B12" s="7"/>
      <c r="C12" s="8"/>
      <c r="D12" s="9"/>
    </row>
    <row r="13" ht="14.25" spans="1:4">
      <c r="A13" s="7">
        <v>9</v>
      </c>
      <c r="B13" s="7"/>
      <c r="C13" s="8"/>
      <c r="D13" s="9"/>
    </row>
    <row r="14" ht="14.25" spans="1:4">
      <c r="A14" s="7">
        <v>10</v>
      </c>
      <c r="B14" s="7"/>
      <c r="C14" s="8"/>
      <c r="D14" s="9"/>
    </row>
    <row r="15" ht="14.25" spans="1:4">
      <c r="A15" s="7">
        <v>11</v>
      </c>
      <c r="B15" s="7"/>
      <c r="C15" s="8"/>
      <c r="D15" s="9"/>
    </row>
    <row r="16" ht="14.25" spans="1:4">
      <c r="A16" s="7">
        <v>12</v>
      </c>
      <c r="B16" s="7"/>
      <c r="C16" s="8"/>
      <c r="D16" s="9"/>
    </row>
    <row r="17" ht="14.25" spans="1:4">
      <c r="A17" s="7">
        <v>13</v>
      </c>
      <c r="B17" s="7"/>
      <c r="C17" s="8"/>
      <c r="D17" s="9"/>
    </row>
    <row r="18" ht="14.25" spans="1:4">
      <c r="A18" s="7">
        <v>14</v>
      </c>
      <c r="B18" s="7"/>
      <c r="C18" s="8"/>
      <c r="D18" s="9"/>
    </row>
    <row r="19" ht="14.25" spans="1:4">
      <c r="A19" s="7">
        <v>15</v>
      </c>
      <c r="B19" s="5" t="s">
        <v>126</v>
      </c>
      <c r="C19" s="10">
        <f>SUM(C5+C6-C7+C8+C9)</f>
        <v>35811965.4</v>
      </c>
      <c r="D19" s="11"/>
    </row>
    <row r="20" ht="14.25" spans="1:4">
      <c r="A20" s="1" t="s">
        <v>127</v>
      </c>
      <c r="B20" s="1"/>
      <c r="C20" s="2"/>
      <c r="D20" s="1"/>
    </row>
  </sheetData>
  <mergeCells count="2">
    <mergeCell ref="A2:D2"/>
    <mergeCell ref="A3:D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</cp:lastModifiedBy>
  <dcterms:created xsi:type="dcterms:W3CDTF">2023-05-12T11:15:00Z</dcterms:created>
  <dcterms:modified xsi:type="dcterms:W3CDTF">2023-10-19T07:26:15Z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