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" sheetId="11" r:id="rId1"/>
  </sheets>
  <definedNames>
    <definedName name="_xlnm._FilterDatabase" localSheetId="0" hidden="1">附件!$F:$F</definedName>
    <definedName name="_xlnm.Print_Titles" localSheetId="0">附件!$3:$4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<sst xmlns="http://schemas.openxmlformats.org/spreadsheetml/2006/main" count="131" uniqueCount="68">
  <si>
    <t>附件</t>
  </si>
  <si>
    <t>叶县2023年第一批巩固拓展脱贫攻坚成果计划建设项目批复汇总表</t>
  </si>
  <si>
    <t>序号</t>
  </si>
  <si>
    <t>项目性质</t>
  </si>
  <si>
    <t>项目名称</t>
  </si>
  <si>
    <t>建设内容
(建设任务）</t>
  </si>
  <si>
    <t>统筹资金
批复金额</t>
  </si>
  <si>
    <t>责任单位</t>
  </si>
  <si>
    <t>是/否需要招标控制价评审</t>
  </si>
  <si>
    <t>招投标状态</t>
  </si>
  <si>
    <t>是/否需要审计决算评审</t>
  </si>
  <si>
    <t>备注</t>
  </si>
  <si>
    <t>是/否         需要招标</t>
  </si>
  <si>
    <t>建议           采购方式</t>
  </si>
  <si>
    <t>一、基础设施项目</t>
  </si>
  <si>
    <t>1.乡村振兴局项目</t>
  </si>
  <si>
    <t>基础设施类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</si>
  <si>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</si>
  <si>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</t>
  </si>
  <si>
    <t>县乡村振兴局</t>
  </si>
  <si>
    <t>是</t>
  </si>
  <si>
    <t>公开招标</t>
  </si>
  <si>
    <t>二、产业发展类项目</t>
  </si>
  <si>
    <t>1.发改委项目</t>
  </si>
  <si>
    <t>产业发展类</t>
  </si>
  <si>
    <t>叶县2023年金创富硒小麦产业园项目（三期）</t>
  </si>
  <si>
    <t>财政投资计划建设内容：新建儿童营养面及冲泡面车间：结构形式为钢筋混凝土框架结构，建筑高度为21.5米，地上3层，总建筑面积为5514.55平方米，以及园区内蒸汽、电力等其他相关配套设施。</t>
  </si>
  <si>
    <t>县发改委
发投公司</t>
  </si>
  <si>
    <t>2.农业农村局项目</t>
  </si>
  <si>
    <t>叶县2023年绿港现代农业产业园建设项目（二期）</t>
  </si>
  <si>
    <t>财政投资计划建设内容：一是钢架玻璃温室玻璃轻钢结构长96，宽48米，高6.5米，种植区面积为8492.7平方米；二是两栋育苗连栋温室玻璃轻钢结构长128米，宽48米，高5.8米，种植面积10752平方米；3、自动化灌溉系统1套、环境温度自动化控制系统1套、能源智能控制系统软件1套。</t>
  </si>
  <si>
    <t>县农业农村局
发投公司</t>
  </si>
  <si>
    <t>3、金融局项目</t>
  </si>
  <si>
    <t>叶县2023年小额贷款贴息项目</t>
  </si>
  <si>
    <t>对全县脱贫人口小额贷款进行贴息。</t>
  </si>
  <si>
    <t>县金融工作局</t>
  </si>
  <si>
    <t>否</t>
  </si>
  <si>
    <t>无需招标</t>
  </si>
  <si>
    <t>4、龙泉乡项目</t>
  </si>
  <si>
    <t>叶县2023年龙泉乡食用菌产业园区项目（二期）</t>
  </si>
  <si>
    <t>财政计划建设内容：二期新建褐松茸等工厂化仿生态智慧菇房1栋，单层钢结构，长68.6米，宽66米，层高9米，内部划分共20间，每间长31米，宽6.6米，过道宽6米，占地面积4092平方米；建设铝硅镁床架每间453平方，种植面积9060平方米。</t>
  </si>
  <si>
    <t>龙泉乡政府
发投公司</t>
  </si>
  <si>
    <t>三、其他类项目</t>
  </si>
  <si>
    <t>1、乡村振兴局项目</t>
  </si>
  <si>
    <t>其他类</t>
  </si>
  <si>
    <t>叶县2022年下半年“雨露计划”短期技能</t>
  </si>
  <si>
    <t>预计补助脱贫劳动力272名。</t>
  </si>
  <si>
    <t>叶县2022年秋季“雨露计划”职业教育</t>
  </si>
  <si>
    <t>预计补助脱贫学生1800名。</t>
  </si>
  <si>
    <t>叶县2023年上半年“雨露计划”短期技能</t>
  </si>
  <si>
    <t>预计补助脱贫劳动力600名。</t>
  </si>
  <si>
    <t>叶县2023年春季“雨露计划”职业教育</t>
  </si>
  <si>
    <t>2、农业农村局项目</t>
  </si>
  <si>
    <t>叶县2023年农村管理员项目</t>
  </si>
  <si>
    <t>计划在全县18个乡镇（街道）开发公益性岗位4000人，用于村庄清洁、卫生监督公益性管理。每人每月补助350元。</t>
  </si>
  <si>
    <t>县农业农村局</t>
  </si>
  <si>
    <t>3、交通局项目</t>
  </si>
  <si>
    <t>叶县2023年交通道路“管养员”公益性岗位项目</t>
  </si>
  <si>
    <t>计划在全县18个乡镇（街道)设置道路管养员，用于吸纳有劳动能力的脱贫群众负责村内道路管理及养护，保证道路项目长期运营发挥效益。共开发303名，每人月补助300元。</t>
  </si>
  <si>
    <t>县交通局</t>
  </si>
  <si>
    <t>4、林业局项目</t>
  </si>
  <si>
    <t>叶县2023年生态护林员公益岗位</t>
  </si>
  <si>
    <t>计划在南部4个山区共开发125名生态护林员，参与森林防火宣传、巡山扑火、计划烧除、设置隔离带、查看火情、病虫害防治等工作。工作时限为6个月，每人每月1000元。</t>
  </si>
  <si>
    <t>县林业局</t>
  </si>
  <si>
    <t>5、人社局项目</t>
  </si>
  <si>
    <t>叶县2023年脱贫人员低收入人员跨省就业补助交通费</t>
  </si>
  <si>
    <t>计划为全县800户，共1000人提供交通费补助。</t>
  </si>
  <si>
    <t>县人社局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</si>
</sst>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9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宋体"/>
      <charset val="134"/>
      <scheme val="maj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16" fillId="0" borderId="1" xfId="5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3 2" xfId="50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31"/>
  <sheetViews>
    <sheetView tabSelected="1" view="pageBreakPreview" zoomScaleNormal="70" workbookViewId="0">
      <pane ySplit="4" topLeftCell="A5" activePane="bottomLeft" state="frozen"/>
      <selection/>
      <selection pane="bottomLeft" activeCell="C8" sqref="C8"/>
    </sheetView>
  </sheetViews>
  <sheetFormatPr defaultColWidth="9" defaultRowHeight="20.4"/>
  <cols>
    <col min="1" max="1" width="7.40740740740741" style="1" customWidth="1"/>
    <col min="2" max="2" width="15.1111111111111" style="1" customWidth="1"/>
    <col min="3" max="3" width="17.9259259259259" style="7" customWidth="1"/>
    <col min="4" max="4" width="40.1481481481481" style="8" customWidth="1"/>
    <col min="5" max="5" width="13.4814814814815" style="9" customWidth="1"/>
    <col min="6" max="6" width="14.9074074074074" style="9" customWidth="1"/>
    <col min="7" max="7" width="11.6666666666667" style="9" customWidth="1"/>
    <col min="8" max="8" width="11" style="9" customWidth="1"/>
    <col min="9" max="9" width="11.25" style="9" customWidth="1"/>
    <col min="10" max="10" width="9.87962962962963" style="9" customWidth="1"/>
    <col min="11" max="11" width="8.88888888888889" style="9" customWidth="1"/>
    <col min="12" max="12" width="9" style="10"/>
    <col min="13" max="16361" width="9" style="1"/>
    <col min="16362" max="16384" width="9" style="11"/>
  </cols>
  <sheetData>
    <row r="1" ht="24" customHeight="1" spans="1:4">
      <c r="A1" s="12" t="s">
        <v>0</v>
      </c>
      <c r="B1" s="12"/>
      <c r="C1" s="12"/>
      <c r="D1" s="13"/>
    </row>
    <row r="2" s="1" customFormat="1" ht="40.5" customHeight="1" spans="1:12">
      <c r="A2" s="14" t="s">
        <v>1</v>
      </c>
      <c r="B2" s="15"/>
      <c r="C2" s="9"/>
      <c r="D2" s="8"/>
      <c r="E2" s="9"/>
      <c r="F2" s="9"/>
      <c r="G2" s="9"/>
      <c r="H2" s="9"/>
      <c r="I2" s="9"/>
      <c r="J2" s="9"/>
      <c r="K2" s="9"/>
      <c r="L2" s="10"/>
    </row>
    <row r="3" s="2" customFormat="1" ht="29" customHeight="1" spans="1:12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8" t="s">
        <v>8</v>
      </c>
      <c r="H3" s="19" t="s">
        <v>9</v>
      </c>
      <c r="I3" s="19"/>
      <c r="J3" s="18" t="s">
        <v>10</v>
      </c>
      <c r="K3" s="53" t="s">
        <v>11</v>
      </c>
      <c r="L3" s="54"/>
    </row>
    <row r="4" s="2" customFormat="1" ht="33" customHeight="1" spans="1:12">
      <c r="A4" s="16"/>
      <c r="B4" s="20"/>
      <c r="C4" s="16"/>
      <c r="D4" s="20"/>
      <c r="E4" s="20"/>
      <c r="F4" s="16"/>
      <c r="G4" s="18"/>
      <c r="H4" s="21" t="s">
        <v>12</v>
      </c>
      <c r="I4" s="18" t="s">
        <v>13</v>
      </c>
      <c r="J4" s="18"/>
      <c r="K4" s="53"/>
      <c r="L4" s="54"/>
    </row>
    <row r="5" s="2" customFormat="1" ht="33" customHeight="1" spans="1:12">
      <c r="A5" s="16"/>
      <c r="B5" s="16"/>
      <c r="C5" s="16"/>
      <c r="D5" s="16"/>
      <c r="E5" s="22">
        <f>SUM(E6+E9+E18)</f>
        <v>12589</v>
      </c>
      <c r="F5" s="22"/>
      <c r="H5" s="18"/>
      <c r="I5" s="18"/>
      <c r="J5" s="18"/>
      <c r="K5" s="16"/>
      <c r="L5" s="54"/>
    </row>
    <row r="6" s="2" customFormat="1" ht="30" customHeight="1" spans="1:12">
      <c r="A6" s="23" t="s">
        <v>14</v>
      </c>
      <c r="B6" s="24"/>
      <c r="C6" s="25"/>
      <c r="D6" s="18"/>
      <c r="E6" s="18">
        <f>SUM(E7)</f>
        <v>1000</v>
      </c>
      <c r="F6" s="18"/>
      <c r="G6" s="26"/>
      <c r="H6" s="26"/>
      <c r="I6" s="26"/>
      <c r="J6" s="26"/>
      <c r="K6" s="18"/>
      <c r="L6" s="54"/>
    </row>
    <row r="7" s="2" customFormat="1" ht="25" customHeight="1" spans="1:12">
      <c r="A7" s="27" t="s">
        <v>15</v>
      </c>
      <c r="B7" s="28"/>
      <c r="C7" s="29"/>
      <c r="D7" s="30"/>
      <c r="E7" s="30">
        <f>SUM(E8:E8)</f>
        <v>1000</v>
      </c>
      <c r="F7" s="30"/>
      <c r="G7" s="30"/>
      <c r="H7" s="30"/>
      <c r="I7" s="30"/>
      <c r="J7" s="30"/>
      <c r="K7" s="30"/>
      <c r="L7" s="54"/>
    </row>
    <row r="8" s="2" customFormat="1" ht="58" customHeight="1" spans="1:12">
      <c r="A8" s="31">
        <v>1</v>
      </c>
      <c r="B8" s="31" t="s">
        <v>16</v>
      </c>
      <c r="C8" s="31" t="s">
        <v>17</v>
      </c>
      <c r="D8" s="32" t="s">
        <v>18</v>
      </c>
      <c r="E8" s="31">
        <v>1000</v>
      </c>
      <c r="F8" s="31" t="s">
        <v>19</v>
      </c>
      <c r="G8" s="33" t="s">
        <v>20</v>
      </c>
      <c r="H8" s="33" t="s">
        <v>20</v>
      </c>
      <c r="I8" s="33" t="s">
        <v>21</v>
      </c>
      <c r="J8" s="33" t="s">
        <v>20</v>
      </c>
      <c r="K8" s="31"/>
      <c r="L8" s="54"/>
    </row>
    <row r="9" s="2" customFormat="1" ht="30" customHeight="1" spans="1:12">
      <c r="A9" s="23" t="s">
        <v>22</v>
      </c>
      <c r="B9" s="24"/>
      <c r="C9" s="25"/>
      <c r="D9" s="18"/>
      <c r="E9" s="18">
        <f>SUM(E10,E12,E14,E16)</f>
        <v>8889</v>
      </c>
      <c r="F9" s="34"/>
      <c r="G9" s="34"/>
      <c r="H9" s="35"/>
      <c r="I9" s="34"/>
      <c r="J9" s="35"/>
      <c r="K9" s="34"/>
      <c r="L9" s="54"/>
    </row>
    <row r="10" s="2" customFormat="1" ht="25" customHeight="1" spans="1:12">
      <c r="A10" s="36" t="s">
        <v>23</v>
      </c>
      <c r="B10" s="37"/>
      <c r="C10" s="38"/>
      <c r="D10" s="39"/>
      <c r="E10" s="39">
        <f>SUM(E11)</f>
        <v>2139</v>
      </c>
      <c r="F10" s="38"/>
      <c r="G10" s="40"/>
      <c r="H10" s="40"/>
      <c r="I10" s="40"/>
      <c r="J10" s="40"/>
      <c r="K10" s="40"/>
      <c r="L10" s="54"/>
    </row>
    <row r="11" s="2" customFormat="1" ht="69" customHeight="1" spans="1:12">
      <c r="A11" s="31">
        <v>2</v>
      </c>
      <c r="B11" s="31" t="s">
        <v>24</v>
      </c>
      <c r="C11" s="41" t="s">
        <v>25</v>
      </c>
      <c r="D11" s="42" t="s">
        <v>26</v>
      </c>
      <c r="E11" s="41">
        <v>2139</v>
      </c>
      <c r="F11" s="41" t="s">
        <v>27</v>
      </c>
      <c r="G11" s="31" t="s">
        <v>20</v>
      </c>
      <c r="H11" s="33" t="s">
        <v>20</v>
      </c>
      <c r="I11" s="33" t="s">
        <v>21</v>
      </c>
      <c r="J11" s="33" t="s">
        <v>20</v>
      </c>
      <c r="K11" s="31"/>
      <c r="L11" s="54"/>
    </row>
    <row r="12" s="2" customFormat="1" ht="25" customHeight="1" spans="1:12">
      <c r="A12" s="36" t="s">
        <v>28</v>
      </c>
      <c r="B12" s="37"/>
      <c r="C12" s="38"/>
      <c r="D12" s="43"/>
      <c r="E12" s="43">
        <f>SUM(E13:E13)</f>
        <v>3000</v>
      </c>
      <c r="F12" s="43"/>
      <c r="G12" s="31"/>
      <c r="H12" s="33"/>
      <c r="I12" s="33"/>
      <c r="J12" s="33"/>
      <c r="K12" s="55"/>
      <c r="L12" s="54"/>
    </row>
    <row r="13" s="2" customFormat="1" ht="99" customHeight="1" spans="1:12">
      <c r="A13" s="31">
        <v>3</v>
      </c>
      <c r="B13" s="31" t="s">
        <v>24</v>
      </c>
      <c r="C13" s="31" t="s">
        <v>29</v>
      </c>
      <c r="D13" s="32" t="s">
        <v>30</v>
      </c>
      <c r="E13" s="31">
        <v>3000</v>
      </c>
      <c r="F13" s="31" t="s">
        <v>31</v>
      </c>
      <c r="G13" s="31" t="s">
        <v>20</v>
      </c>
      <c r="H13" s="33" t="s">
        <v>20</v>
      </c>
      <c r="I13" s="33" t="s">
        <v>21</v>
      </c>
      <c r="J13" s="33" t="s">
        <v>20</v>
      </c>
      <c r="K13" s="39"/>
      <c r="L13" s="54"/>
    </row>
    <row r="14" s="2" customFormat="1" ht="25" customHeight="1" spans="1:12">
      <c r="A14" s="36" t="s">
        <v>32</v>
      </c>
      <c r="B14" s="37"/>
      <c r="C14" s="38"/>
      <c r="D14" s="38"/>
      <c r="E14" s="39">
        <v>750</v>
      </c>
      <c r="F14" s="39"/>
      <c r="G14" s="39"/>
      <c r="H14" s="39"/>
      <c r="I14" s="39"/>
      <c r="J14" s="39"/>
      <c r="K14" s="39"/>
      <c r="L14" s="54"/>
    </row>
    <row r="15" s="2" customFormat="1" ht="67" customHeight="1" spans="1:12">
      <c r="A15" s="31">
        <v>4</v>
      </c>
      <c r="B15" s="31" t="s">
        <v>24</v>
      </c>
      <c r="C15" s="41" t="s">
        <v>33</v>
      </c>
      <c r="D15" s="41" t="s">
        <v>34</v>
      </c>
      <c r="E15" s="41">
        <v>750</v>
      </c>
      <c r="F15" s="41" t="s">
        <v>35</v>
      </c>
      <c r="G15" s="31" t="s">
        <v>36</v>
      </c>
      <c r="H15" s="33" t="s">
        <v>36</v>
      </c>
      <c r="I15" s="31" t="s">
        <v>37</v>
      </c>
      <c r="J15" s="33" t="s">
        <v>36</v>
      </c>
      <c r="K15" s="41"/>
      <c r="L15" s="54"/>
    </row>
    <row r="16" s="2" customFormat="1" ht="25" customHeight="1" spans="1:12">
      <c r="A16" s="36" t="s">
        <v>38</v>
      </c>
      <c r="B16" s="37"/>
      <c r="C16" s="41"/>
      <c r="D16" s="41"/>
      <c r="E16" s="43">
        <f>SUM(E17)</f>
        <v>3000</v>
      </c>
      <c r="F16" s="41"/>
      <c r="G16" s="43"/>
      <c r="H16" s="43"/>
      <c r="I16" s="43"/>
      <c r="J16" s="43"/>
      <c r="K16" s="43"/>
      <c r="L16" s="54"/>
    </row>
    <row r="17" s="2" customFormat="1" ht="96" customHeight="1" spans="1:12">
      <c r="A17" s="31">
        <v>5</v>
      </c>
      <c r="B17" s="31" t="s">
        <v>24</v>
      </c>
      <c r="C17" s="44" t="s">
        <v>39</v>
      </c>
      <c r="D17" s="45" t="s">
        <v>40</v>
      </c>
      <c r="E17" s="44">
        <v>3000</v>
      </c>
      <c r="F17" s="31" t="s">
        <v>41</v>
      </c>
      <c r="G17" s="31" t="s">
        <v>20</v>
      </c>
      <c r="H17" s="33" t="s">
        <v>20</v>
      </c>
      <c r="I17" s="31" t="s">
        <v>21</v>
      </c>
      <c r="J17" s="33" t="s">
        <v>20</v>
      </c>
      <c r="K17" s="31"/>
      <c r="L17" s="54"/>
    </row>
    <row r="18" s="3" customFormat="1" ht="30" customHeight="1" spans="1:16371">
      <c r="A18" s="23" t="s">
        <v>42</v>
      </c>
      <c r="B18" s="24"/>
      <c r="C18" s="25"/>
      <c r="D18" s="46"/>
      <c r="E18" s="18">
        <f>SUM(E19+E24++E26+E28+E30)</f>
        <v>2700</v>
      </c>
      <c r="F18" s="18"/>
      <c r="G18" s="47"/>
      <c r="H18" s="47"/>
      <c r="I18" s="47"/>
      <c r="J18" s="47"/>
      <c r="K18" s="18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</row>
    <row r="19" s="4" customFormat="1" ht="25" customHeight="1" spans="1:16371">
      <c r="A19" s="36" t="s">
        <v>43</v>
      </c>
      <c r="B19" s="37"/>
      <c r="C19" s="38"/>
      <c r="D19" s="43"/>
      <c r="E19" s="43">
        <f>SUM(E20:E23)</f>
        <v>715</v>
      </c>
      <c r="F19" s="43"/>
      <c r="G19" s="48"/>
      <c r="H19" s="48"/>
      <c r="I19" s="48"/>
      <c r="J19" s="48"/>
      <c r="K19" s="31"/>
      <c r="L19" s="5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</row>
    <row r="20" s="2" customFormat="1" ht="46" customHeight="1" spans="1:16365">
      <c r="A20" s="31">
        <v>6</v>
      </c>
      <c r="B20" s="31" t="s">
        <v>44</v>
      </c>
      <c r="C20" s="49" t="s">
        <v>45</v>
      </c>
      <c r="D20" s="50" t="s">
        <v>46</v>
      </c>
      <c r="E20" s="41">
        <v>55</v>
      </c>
      <c r="F20" s="41" t="s">
        <v>19</v>
      </c>
      <c r="G20" s="41" t="s">
        <v>36</v>
      </c>
      <c r="H20" s="41" t="s">
        <v>36</v>
      </c>
      <c r="I20" s="41" t="s">
        <v>37</v>
      </c>
      <c r="J20" s="34" t="s">
        <v>36</v>
      </c>
      <c r="K20" s="39"/>
      <c r="L20" s="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1"/>
      <c r="XEI20" s="11"/>
      <c r="XEJ20" s="11"/>
      <c r="XEK20" s="11"/>
    </row>
    <row r="21" s="2" customFormat="1" ht="46" customHeight="1" spans="1:16371">
      <c r="A21" s="31">
        <v>7</v>
      </c>
      <c r="B21" s="31" t="s">
        <v>44</v>
      </c>
      <c r="C21" s="49" t="s">
        <v>47</v>
      </c>
      <c r="D21" s="31" t="s">
        <v>48</v>
      </c>
      <c r="E21" s="41">
        <v>270</v>
      </c>
      <c r="F21" s="41" t="s">
        <v>19</v>
      </c>
      <c r="G21" s="41" t="s">
        <v>36</v>
      </c>
      <c r="H21" s="41" t="s">
        <v>36</v>
      </c>
      <c r="I21" s="41" t="s">
        <v>37</v>
      </c>
      <c r="J21" s="34" t="s">
        <v>36</v>
      </c>
      <c r="K21" s="31"/>
      <c r="L21" s="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</row>
    <row r="22" s="2" customFormat="1" ht="46" customHeight="1" spans="1:16371">
      <c r="A22" s="31">
        <v>8</v>
      </c>
      <c r="B22" s="31" t="s">
        <v>44</v>
      </c>
      <c r="C22" s="49" t="s">
        <v>49</v>
      </c>
      <c r="D22" s="31" t="s">
        <v>50</v>
      </c>
      <c r="E22" s="41">
        <v>120</v>
      </c>
      <c r="F22" s="41" t="s">
        <v>19</v>
      </c>
      <c r="G22" s="41" t="s">
        <v>36</v>
      </c>
      <c r="H22" s="41" t="s">
        <v>36</v>
      </c>
      <c r="I22" s="41" t="s">
        <v>37</v>
      </c>
      <c r="J22" s="34" t="s">
        <v>36</v>
      </c>
      <c r="K22" s="31"/>
      <c r="L22" s="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</row>
    <row r="23" s="3" customFormat="1" ht="46" customHeight="1" spans="1:12">
      <c r="A23" s="31">
        <v>9</v>
      </c>
      <c r="B23" s="31" t="s">
        <v>44</v>
      </c>
      <c r="C23" s="49" t="s">
        <v>51</v>
      </c>
      <c r="D23" s="31" t="s">
        <v>48</v>
      </c>
      <c r="E23" s="41">
        <v>270</v>
      </c>
      <c r="F23" s="41" t="s">
        <v>19</v>
      </c>
      <c r="G23" s="41" t="s">
        <v>36</v>
      </c>
      <c r="H23" s="41" t="s">
        <v>36</v>
      </c>
      <c r="I23" s="41" t="s">
        <v>37</v>
      </c>
      <c r="J23" s="34" t="s">
        <v>36</v>
      </c>
      <c r="K23" s="39"/>
      <c r="L23" s="56"/>
    </row>
    <row r="24" s="2" customFormat="1" ht="25" customHeight="1" spans="1:12">
      <c r="A24" s="36" t="s">
        <v>52</v>
      </c>
      <c r="B24" s="37"/>
      <c r="C24" s="38"/>
      <c r="D24" s="51"/>
      <c r="E24" s="43">
        <f t="shared" ref="E24:E28" si="0">E25</f>
        <v>1680</v>
      </c>
      <c r="F24" s="43"/>
      <c r="G24" s="31"/>
      <c r="H24" s="33"/>
      <c r="I24" s="31"/>
      <c r="J24" s="33"/>
      <c r="K24" s="31"/>
      <c r="L24" s="54"/>
    </row>
    <row r="25" s="2" customFormat="1" ht="52" customHeight="1" spans="1:16365">
      <c r="A25" s="31">
        <v>10</v>
      </c>
      <c r="B25" s="31" t="s">
        <v>44</v>
      </c>
      <c r="C25" s="31" t="s">
        <v>53</v>
      </c>
      <c r="D25" s="32" t="s">
        <v>54</v>
      </c>
      <c r="E25" s="31">
        <v>1680</v>
      </c>
      <c r="F25" s="31" t="s">
        <v>55</v>
      </c>
      <c r="G25" s="41" t="s">
        <v>36</v>
      </c>
      <c r="H25" s="41" t="s">
        <v>36</v>
      </c>
      <c r="I25" s="41" t="s">
        <v>37</v>
      </c>
      <c r="J25" s="34" t="s">
        <v>36</v>
      </c>
      <c r="K25" s="31"/>
      <c r="L25" s="54"/>
      <c r="XEH25" s="11"/>
      <c r="XEI25" s="11"/>
      <c r="XEJ25" s="11"/>
      <c r="XEK25" s="11"/>
    </row>
    <row r="26" s="2" customFormat="1" ht="25" customHeight="1" spans="1:16365">
      <c r="A26" s="36" t="s">
        <v>56</v>
      </c>
      <c r="B26" s="37"/>
      <c r="C26" s="38"/>
      <c r="D26" s="52"/>
      <c r="E26" s="39">
        <f t="shared" si="0"/>
        <v>110</v>
      </c>
      <c r="F26" s="39"/>
      <c r="G26" s="31"/>
      <c r="H26" s="33"/>
      <c r="I26" s="31"/>
      <c r="J26" s="33"/>
      <c r="K26" s="31"/>
      <c r="L26" s="54"/>
      <c r="XEH26" s="11"/>
      <c r="XEI26" s="11"/>
      <c r="XEJ26" s="11"/>
      <c r="XEK26" s="11"/>
    </row>
    <row r="27" s="2" customFormat="1" ht="62" customHeight="1" spans="1:16371">
      <c r="A27" s="31">
        <v>11</v>
      </c>
      <c r="B27" s="31" t="s">
        <v>44</v>
      </c>
      <c r="C27" s="31" t="s">
        <v>57</v>
      </c>
      <c r="D27" s="31" t="s">
        <v>58</v>
      </c>
      <c r="E27" s="31">
        <v>110</v>
      </c>
      <c r="F27" s="31" t="s">
        <v>59</v>
      </c>
      <c r="G27" s="41" t="s">
        <v>36</v>
      </c>
      <c r="H27" s="41" t="s">
        <v>36</v>
      </c>
      <c r="I27" s="41" t="s">
        <v>37</v>
      </c>
      <c r="J27" s="34" t="s">
        <v>36</v>
      </c>
      <c r="K27" s="39"/>
      <c r="L27" s="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</row>
    <row r="28" s="5" customFormat="1" ht="25" customHeight="1" spans="1:16371">
      <c r="A28" s="36" t="s">
        <v>60</v>
      </c>
      <c r="B28" s="37"/>
      <c r="C28" s="38"/>
      <c r="D28" s="39"/>
      <c r="E28" s="39">
        <f t="shared" si="0"/>
        <v>75</v>
      </c>
      <c r="F28" s="39"/>
      <c r="G28" s="31"/>
      <c r="H28" s="33"/>
      <c r="I28" s="31"/>
      <c r="J28" s="33"/>
      <c r="K28" s="31"/>
      <c r="L28" s="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</row>
    <row r="29" s="6" customFormat="1" ht="61" customHeight="1" spans="1:16371">
      <c r="A29" s="31">
        <v>12</v>
      </c>
      <c r="B29" s="31" t="s">
        <v>44</v>
      </c>
      <c r="C29" s="31" t="s">
        <v>61</v>
      </c>
      <c r="D29" s="31" t="s">
        <v>62</v>
      </c>
      <c r="E29" s="31">
        <v>75</v>
      </c>
      <c r="F29" s="31" t="s">
        <v>63</v>
      </c>
      <c r="G29" s="41" t="s">
        <v>36</v>
      </c>
      <c r="H29" s="41" t="s">
        <v>36</v>
      </c>
      <c r="I29" s="41" t="s">
        <v>37</v>
      </c>
      <c r="J29" s="34" t="s">
        <v>36</v>
      </c>
      <c r="K29" s="39"/>
      <c r="L29" s="5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</row>
    <row r="30" s="6" customFormat="1" ht="25" customHeight="1" spans="1:16371">
      <c r="A30" s="36" t="s">
        <v>64</v>
      </c>
      <c r="B30" s="37"/>
      <c r="C30" s="38"/>
      <c r="D30" s="39"/>
      <c r="E30" s="39">
        <f>E31</f>
        <v>120</v>
      </c>
      <c r="F30" s="39"/>
      <c r="G30" s="31"/>
      <c r="H30" s="33"/>
      <c r="I30" s="31"/>
      <c r="J30" s="33"/>
      <c r="K30" s="31"/>
      <c r="L30" s="5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</row>
    <row r="31" s="6" customFormat="1" ht="65" customHeight="1" spans="1:16371">
      <c r="A31" s="31">
        <v>13</v>
      </c>
      <c r="B31" s="31" t="s">
        <v>44</v>
      </c>
      <c r="C31" s="31" t="s">
        <v>65</v>
      </c>
      <c r="D31" s="31" t="s">
        <v>66</v>
      </c>
      <c r="E31" s="31">
        <v>120</v>
      </c>
      <c r="F31" s="31" t="s">
        <v>67</v>
      </c>
      <c r="G31" s="41" t="s">
        <v>36</v>
      </c>
      <c r="H31" s="41" t="s">
        <v>36</v>
      </c>
      <c r="I31" s="41" t="s">
        <v>37</v>
      </c>
      <c r="J31" s="34" t="s">
        <v>36</v>
      </c>
      <c r="K31" s="31"/>
      <c r="L31" s="5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</row>
  </sheetData>
  <mergeCells count="25">
    <mergeCell ref="A1:C1"/>
    <mergeCell ref="A2:K2"/>
    <mergeCell ref="H3:I3"/>
    <mergeCell ref="A6:B6"/>
    <mergeCell ref="A7:B7"/>
    <mergeCell ref="A9:B9"/>
    <mergeCell ref="A10:B10"/>
    <mergeCell ref="A12:B12"/>
    <mergeCell ref="A14:B14"/>
    <mergeCell ref="A16:B16"/>
    <mergeCell ref="A18:B18"/>
    <mergeCell ref="A19:B19"/>
    <mergeCell ref="A24:B24"/>
    <mergeCell ref="A26:B26"/>
    <mergeCell ref="A28:B28"/>
    <mergeCell ref="A30:B30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550694444444444" right="0.629861111111111" top="0.550694444444444" bottom="0.550694444444444" header="0.511805555555556" footer="0.511805555555556"/>
  <pageSetup paperSize="9" scale="84" fitToHeight="0" orientation="landscape" horizontalDpi="600"/>
  <headerFooter>
    <oddFooter>&amp;C第 &amp;P 页，共 &amp;N 页</oddFooter>
  </headerFooter>
  <rowBreaks count="2" manualBreakCount="2">
    <brk id="16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2021-12-13T07:46:00Z</dcterms:created>
  <dcterms:modified xsi:type="dcterms:W3CDTF">2023-12-12T07:02:27Z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50C16328AF5147F3B256D19213C990EC</vt:lpwstr>
  </property>
  <property fmtid="{D5CDD505-2E9C-101B-9397-08002B2CF9AE}" pid="3" name="KSOProductBuildVer">
    <vt:lpwstr>2052-12.1.0.16120</vt:lpwstr>
  </property>
</Properties>
</file>