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附件4  (2)" sheetId="9" r:id="rId1"/>
  </sheets>
  <definedNames>
    <definedName name="_xlnm._FilterDatabase" localSheetId="0" hidden="1">'附件4  (2)'!$A$1:$G$30</definedName>
    <definedName name="_xlnm.Print_Titles" localSheetId="0">'附件4  (2)'!$2:$4</definedName>
    <definedName name="_xlnm.Print_Area" localSheetId="0">'附件4  (2)'!$A$1:$G$30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<sst xmlns="http://schemas.openxmlformats.org/spreadsheetml/2006/main" count="121" uniqueCount="70">
  <si>
    <t>附件4</t>
  </si>
  <si>
    <t>叶县2022年新增地方政府债务限额安排项目情况表</t>
  </si>
  <si>
    <t>单位：万元</t>
  </si>
  <si>
    <t>序号</t>
  </si>
  <si>
    <t>项目名称</t>
  </si>
  <si>
    <t>债券性质</t>
  </si>
  <si>
    <t>债券规模</t>
  </si>
  <si>
    <t>偿债资金计划来源</t>
  </si>
  <si>
    <t>期限</t>
  </si>
  <si>
    <t>偿债计划</t>
  </si>
  <si>
    <t>合  计</t>
  </si>
  <si>
    <t>一、交通基础设施资金小计</t>
  </si>
  <si>
    <t>叶县创建公交优先示范城市项目</t>
  </si>
  <si>
    <t>专项债券</t>
  </si>
  <si>
    <t>票务收入、广告收入</t>
  </si>
  <si>
    <t>15年</t>
  </si>
  <si>
    <t>从2028年开始还本，2028-2032年每年偿还100万元，2033-2037年每年偿还300万元</t>
  </si>
  <si>
    <t>交通基础设施</t>
  </si>
  <si>
    <t>叶县汽车客运南站扩建项目</t>
  </si>
  <si>
    <t>物流仓储用房租赁收入、沿街商业租赁收入、地下冷库租赁收入、物业服务收入</t>
  </si>
  <si>
    <t>30年</t>
  </si>
  <si>
    <t>从2028年开始还本，2028-2032年每年偿还40万元，2033-2042年每年偿还80万元，2043-2047年每年偿还200万元，2048-2052年偿400万元</t>
  </si>
  <si>
    <t>叶县2020年脱贫攻坚非贫困村道路建设项目</t>
  </si>
  <si>
    <t>一般债券</t>
  </si>
  <si>
    <t>一般公共预算收入</t>
  </si>
  <si>
    <t>7年</t>
  </si>
  <si>
    <t>每一年付息一次，2029年到期一次性还本</t>
  </si>
  <si>
    <t>二、保障性安居工程资金小计</t>
  </si>
  <si>
    <r>
      <rPr>
        <sz val="12"/>
        <rFont val="宋体"/>
        <charset val="134"/>
      </rPr>
      <t>叶县闸北棚户区</t>
    </r>
    <r>
      <rPr>
        <sz val="12"/>
        <rFont val="Calibri"/>
        <charset val="134"/>
      </rPr>
      <t>(</t>
    </r>
    <r>
      <rPr>
        <sz val="12"/>
        <rFont val="宋体"/>
        <charset val="134"/>
      </rPr>
      <t>城中村</t>
    </r>
    <r>
      <rPr>
        <sz val="12"/>
        <rFont val="Calibri"/>
        <charset val="134"/>
      </rPr>
      <t>)</t>
    </r>
    <r>
      <rPr>
        <sz val="12"/>
        <rFont val="宋体"/>
        <charset val="134"/>
      </rPr>
      <t>改造工程</t>
    </r>
    <r>
      <rPr>
        <sz val="12"/>
        <rFont val="Calibri"/>
        <charset val="134"/>
      </rPr>
      <t>(</t>
    </r>
    <r>
      <rPr>
        <sz val="12"/>
        <rFont val="宋体"/>
        <charset val="134"/>
      </rPr>
      <t>昆东新区一期、二期</t>
    </r>
    <r>
      <rPr>
        <sz val="12"/>
        <rFont val="Calibri"/>
        <charset val="134"/>
      </rPr>
      <t>)</t>
    </r>
    <r>
      <rPr>
        <sz val="12"/>
        <rFont val="宋体"/>
        <charset val="134"/>
      </rPr>
      <t>项目</t>
    </r>
  </si>
  <si>
    <t>土地出让收入</t>
  </si>
  <si>
    <t>10年</t>
  </si>
  <si>
    <t>2032年开始还本，2032年偿还20000万元</t>
  </si>
  <si>
    <t>保障性安居工程</t>
  </si>
  <si>
    <t>叶县昆北佳苑公共租赁住房项目（调整）</t>
  </si>
  <si>
    <t>租金收入、停车位收入、物业管理费收入、广告收入、充电桩服务费收入</t>
  </si>
  <si>
    <t>从2028年开始还本，2028-2032年每年偿还93万元，2033-2042年每年偿还186万元，2043-2047年每年偿还465万元，2048-2052年偿还930万元</t>
  </si>
  <si>
    <t>三、市政建设资金小计</t>
  </si>
  <si>
    <t>叶县雪亮工程项目</t>
  </si>
  <si>
    <t>市政建设</t>
  </si>
  <si>
    <t>叶县玄武大道东环路至平叶快速通道改建及叶廉路广安路迎宾路文化路升级改造工程</t>
  </si>
  <si>
    <t>叶县龙泉乡镇区综合整治提升工程</t>
  </si>
  <si>
    <t>叶县农村人居环境整治项目</t>
  </si>
  <si>
    <t>四、社会事业建设资金小计</t>
  </si>
  <si>
    <t>叶县人民医院三级医院创建设备能力提升项目</t>
  </si>
  <si>
    <t>门诊收入、住院收入</t>
  </si>
  <si>
    <t>从2028年开始还本，2028-2032年每年偿还42万元，2033-2042年每年偿还84万元，2043-2047年每年偿还210万元，2048-2052年偿还420万元</t>
  </si>
  <si>
    <t>社会事业</t>
  </si>
  <si>
    <t>叶县中医院中医治未病健康管理综合楼项目</t>
  </si>
  <si>
    <t>从2028年开始还本，2028-2032年每年偿还16万元，2033-2042年每年偿还32万元，2043-2047年每年偿还80万元，2048-2052年偿还160万元</t>
  </si>
  <si>
    <t>叶县中医院急诊急救综合楼项目</t>
  </si>
  <si>
    <t>从2028年开始还本，2028-2032年每年偿还76万元，2033-2042年每年偿还152万元，2043-2047年每年偿还380万元，2048-2052年偿还760万元</t>
  </si>
  <si>
    <t>五、粮食仓储建设资金小计</t>
  </si>
  <si>
    <t>叶县粮食安全仓储能力提升项目</t>
  </si>
  <si>
    <t>保管补贴收入、收购补贴收入、出库补贴收入</t>
  </si>
  <si>
    <t>从2028年开始还本，2028-2032年每年偿还122万元，2033-2042年每年偿还244万元，2043-2047年每年偿还610万元，2048-2052年偿还1220万元</t>
  </si>
  <si>
    <t>粮食仓储</t>
  </si>
  <si>
    <t>六、农业建设资金小计</t>
  </si>
  <si>
    <t>叶县金创富硒小麦产业园项目</t>
  </si>
  <si>
    <t>粮食仓储租赁收入、厂房生产线租赁收入、办公生活区租赁收入、停车费收入、广告收入</t>
  </si>
  <si>
    <t>从2028年开始还本，2028-2032年每年偿还220万元，2033-2042年每年偿还440万元，2043-2047年每年偿还1100万元，2048-2052年偿还2200万元</t>
  </si>
  <si>
    <t>农业</t>
  </si>
  <si>
    <t>七、文化建设资金小计</t>
  </si>
  <si>
    <t>叶县楚长城数字化展示体验馆建设项目</t>
  </si>
  <si>
    <t>门票收入、导游讲解收入、文创商品中心租赁收入、停车收入</t>
  </si>
  <si>
    <t>从2028年开始还本，2028-2032年每年偿还32万元，2033-2042年每年偿还64万元，2043-2047年每年偿还160万元，2048-2052年偿还320万元</t>
  </si>
  <si>
    <t>文化旅游</t>
  </si>
  <si>
    <t>八、水利建设资金小计</t>
  </si>
  <si>
    <t>叶县灰河水生态治理工程</t>
  </si>
  <si>
    <t>水利</t>
  </si>
  <si>
    <t>叶县2022年小型水库雨水情测报、大坝安全监测设施、维修养护项目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</si>
</sst>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0">
    <font>
      <sz val="12"/>
      <name val="宋体"/>
      <charset val="134"/>
    </font>
    <font>
      <b/>
      <sz val="12"/>
      <name val="宋体"/>
      <charset val="134"/>
    </font>
    <font>
      <b/>
      <sz val="11"/>
      <name val="宋体"/>
      <charset val="134"/>
    </font>
    <font>
      <sz val="11"/>
      <name val="宋体"/>
      <charset val="134"/>
    </font>
    <font>
      <sz val="16"/>
      <name val="黑体"/>
      <charset val="134"/>
    </font>
    <font>
      <sz val="20"/>
      <name val="方正小标宋_GBK"/>
      <charset val="134"/>
    </font>
    <font>
      <sz val="12"/>
      <name val="Calibri"/>
      <charset val="134"/>
    </font>
    <font>
      <sz val="11"/>
      <color theme="1"/>
      <name val="宋体"/>
      <charset val="134"/>
      <scheme val="minor"/>
    </font>
    <font>
      <sz val="11"/>
      <color theme="1"/>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20"/>
      <name val="宋体"/>
      <charset val="134"/>
    </font>
    <font>
      <sz val="12"/>
      <color indexed="20"/>
      <name val="宋体"/>
      <charset val="134"/>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6"/>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27" fillId="32" borderId="0" applyNumberFormat="0" applyBorder="0" applyAlignment="0" applyProtection="0">
      <alignment vertical="center"/>
    </xf>
    <xf numFmtId="0" fontId="28" fillId="33" borderId="0" applyNumberFormat="0" applyBorder="0" applyAlignment="0" applyProtection="0">
      <alignment vertical="center"/>
    </xf>
    <xf numFmtId="0" fontId="11" fillId="0" borderId="0">
      <alignment vertical="center"/>
    </xf>
    <xf numFmtId="0" fontId="11" fillId="0" borderId="0">
      <alignment vertical="center"/>
    </xf>
    <xf numFmtId="0" fontId="7" fillId="0" borderId="0">
      <alignment vertical="center"/>
    </xf>
    <xf numFmtId="0" fontId="29" fillId="33" borderId="0" applyProtection="0">
      <alignment vertical="center"/>
    </xf>
  </cellStyleXfs>
  <cellXfs count="39">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2" fillId="0" borderId="0" xfId="0" applyFont="1" applyFill="1">
      <alignment vertical="center"/>
    </xf>
    <xf numFmtId="0" fontId="0" fillId="0" borderId="0" xfId="0" applyFill="1" applyAlignment="1">
      <alignment horizontal="center" vertical="center"/>
    </xf>
    <xf numFmtId="0" fontId="0" fillId="0" borderId="0" xfId="0"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0" fillId="0" borderId="0" xfId="0" applyFill="1" applyAlignment="1">
      <alignment horizontal="left" vertical="center" wrapText="1"/>
    </xf>
    <xf numFmtId="0" fontId="3" fillId="0" borderId="0" xfId="0" applyFont="1" applyFill="1" applyAlignment="1">
      <alignment horizontal="center" vertical="center" wrapText="1"/>
    </xf>
    <xf numFmtId="0" fontId="0" fillId="0" borderId="0" xfId="0" applyFill="1" applyAlignment="1">
      <alignment vertical="center" wrapText="1"/>
    </xf>
    <xf numFmtId="0" fontId="4" fillId="0" borderId="0" xfId="0" applyFont="1" applyFill="1" applyAlignment="1">
      <alignment horizontal="center" vertical="center"/>
    </xf>
    <xf numFmtId="0" fontId="0" fillId="0" borderId="0" xfId="0" applyFont="1" applyFill="1">
      <alignment vertical="center"/>
    </xf>
    <xf numFmtId="0" fontId="0" fillId="0" borderId="0" xfId="0" applyFont="1" applyFill="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3" fillId="0" borderId="0" xfId="0" applyFont="1" applyFill="1" applyAlignment="1">
      <alignment horizontal="righ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xf>
    <xf numFmtId="0" fontId="2" fillId="0" borderId="1" xfId="0" applyFont="1" applyFill="1" applyBorder="1" applyAlignment="1">
      <alignment horizontal="center" vertical="center"/>
    </xf>
    <xf numFmtId="0" fontId="0"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0" fillId="0" borderId="1" xfId="0" applyFont="1" applyFill="1" applyBorder="1" applyAlignment="1">
      <alignment horizontal="center" vertical="center" wrapText="1"/>
    </xf>
    <xf numFmtId="176" fontId="3" fillId="0" borderId="1" xfId="0" applyNumberFormat="1" applyFont="1" applyFill="1" applyBorder="1" applyAlignment="1">
      <alignment horizontal="left" vertical="center" wrapText="1"/>
    </xf>
    <xf numFmtId="0" fontId="7" fillId="0" borderId="1" xfId="52" applyFill="1" applyBorder="1" applyAlignment="1">
      <alignment horizontal="left" vertical="center" wrapText="1"/>
    </xf>
    <xf numFmtId="0" fontId="8" fillId="0" borderId="1" xfId="0" applyFont="1" applyFill="1" applyBorder="1" applyAlignment="1">
      <alignment horizontal="center" vertical="center" wrapText="1"/>
    </xf>
    <xf numFmtId="0" fontId="7" fillId="0" borderId="1" xfId="52"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_平邑_财力性转移支付2010年预算参考数_03_2010年各地区一般预算平衡表_净集中" xfId="49"/>
    <cellStyle name="常规 2 2" xfId="50"/>
    <cellStyle name="常规 2" xfId="51"/>
    <cellStyle name="常规 2 142" xfId="52"/>
    <cellStyle name="差_30云南 4 3" xfId="53"/>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222.143.33.50:8808/page/plat/query/reportQuery.jsp?code=debt_xz_zqjh_fx&amp;adcode=410422&amp;agcode=&amp;userid=E216253CA554B894E0534D04080A7F70&amp;menucode=211610020099&amp;token=5a357eed82849de47087610904e799bc&amp;title=%E5%8F%91%E8%A1%8C%E8%AE%A1%E5%88%92%E6%9F%A5%E8%AF%A2"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tabSelected="1" view="pageBreakPreview" zoomScaleNormal="100" workbookViewId="0">
      <selection activeCell="M11" sqref="M11"/>
    </sheetView>
  </sheetViews>
  <sheetFormatPr defaultColWidth="9" defaultRowHeight="14.25"/>
  <cols>
    <col min="1" max="1" width="5" style="4" customWidth="1"/>
    <col min="2" max="2" width="33.25" style="5" customWidth="1"/>
    <col min="3" max="3" width="9" style="6" customWidth="1"/>
    <col min="4" max="4" width="9" style="7" customWidth="1"/>
    <col min="5" max="5" width="29.375" style="8" customWidth="1"/>
    <col min="6" max="6" width="7.85833333333333" style="9" customWidth="1"/>
    <col min="7" max="7" width="66.75" style="10" customWidth="1"/>
    <col min="8" max="10" width="9" style="5" hidden="1" customWidth="1"/>
    <col min="11" max="11" width="20.625" style="5" hidden="1" customWidth="1"/>
    <col min="12" max="16384" width="9" style="5"/>
  </cols>
  <sheetData>
    <row r="1" ht="24" customHeight="1" spans="1:3">
      <c r="A1" s="11" t="s">
        <v>0</v>
      </c>
      <c r="B1" s="12"/>
      <c r="C1" s="13"/>
    </row>
    <row r="2" ht="30" customHeight="1" spans="1:7">
      <c r="A2" s="14" t="s">
        <v>1</v>
      </c>
      <c r="B2" s="14"/>
      <c r="C2" s="14"/>
      <c r="D2" s="14"/>
      <c r="E2" s="15"/>
      <c r="F2" s="14"/>
      <c r="G2" s="14"/>
    </row>
    <row r="3" ht="18" customHeight="1" spans="7:7">
      <c r="G3" s="16" t="s">
        <v>2</v>
      </c>
    </row>
    <row r="4" s="1" customFormat="1" ht="60" customHeight="1" spans="1:7">
      <c r="A4" s="17" t="s">
        <v>3</v>
      </c>
      <c r="B4" s="17" t="s">
        <v>4</v>
      </c>
      <c r="C4" s="17" t="s">
        <v>5</v>
      </c>
      <c r="D4" s="17" t="s">
        <v>6</v>
      </c>
      <c r="E4" s="18" t="s">
        <v>7</v>
      </c>
      <c r="F4" s="18" t="s">
        <v>8</v>
      </c>
      <c r="G4" s="18" t="s">
        <v>9</v>
      </c>
    </row>
    <row r="5" s="2" customFormat="1" ht="42" customHeight="1" spans="1:7">
      <c r="A5" s="19"/>
      <c r="B5" s="17" t="s">
        <v>10</v>
      </c>
      <c r="C5" s="17"/>
      <c r="D5" s="17">
        <f>D6+D10+D13+D18+D22+D24+D26+D28</f>
        <v>95738</v>
      </c>
      <c r="E5" s="20"/>
      <c r="F5" s="18"/>
      <c r="G5" s="21"/>
    </row>
    <row r="6" s="2" customFormat="1" ht="42" customHeight="1" spans="1:7">
      <c r="A6" s="19"/>
      <c r="B6" s="22" t="s">
        <v>11</v>
      </c>
      <c r="C6" s="17"/>
      <c r="D6" s="17">
        <f>D7+D8+D9</f>
        <v>9700</v>
      </c>
      <c r="E6" s="20"/>
      <c r="F6" s="18"/>
      <c r="G6" s="21"/>
    </row>
    <row r="7" s="3" customFormat="1" ht="42" customHeight="1" spans="1:11">
      <c r="A7" s="23">
        <v>1</v>
      </c>
      <c r="B7" s="24" t="s">
        <v>12</v>
      </c>
      <c r="C7" s="25" t="s">
        <v>13</v>
      </c>
      <c r="D7" s="26">
        <v>2000</v>
      </c>
      <c r="E7" s="24" t="s">
        <v>14</v>
      </c>
      <c r="F7" s="27" t="s">
        <v>15</v>
      </c>
      <c r="G7" s="28" t="s">
        <v>16</v>
      </c>
      <c r="K7" s="3" t="s">
        <v>17</v>
      </c>
    </row>
    <row r="8" s="3" customFormat="1" ht="42" customHeight="1" spans="1:11">
      <c r="A8" s="23">
        <v>2</v>
      </c>
      <c r="B8" s="24" t="s">
        <v>18</v>
      </c>
      <c r="C8" s="25" t="s">
        <v>13</v>
      </c>
      <c r="D8" s="26">
        <v>4000</v>
      </c>
      <c r="E8" s="24" t="s">
        <v>19</v>
      </c>
      <c r="F8" s="27" t="s">
        <v>20</v>
      </c>
      <c r="G8" s="28" t="s">
        <v>21</v>
      </c>
      <c r="K8" s="3" t="s">
        <v>17</v>
      </c>
    </row>
    <row r="9" s="3" customFormat="1" ht="42" customHeight="1" spans="1:11">
      <c r="A9" s="23">
        <v>3</v>
      </c>
      <c r="B9" s="29" t="s">
        <v>22</v>
      </c>
      <c r="C9" s="30" t="s">
        <v>23</v>
      </c>
      <c r="D9" s="31">
        <v>3700</v>
      </c>
      <c r="E9" s="32" t="s">
        <v>24</v>
      </c>
      <c r="F9" s="33" t="s">
        <v>25</v>
      </c>
      <c r="G9" s="34" t="s">
        <v>26</v>
      </c>
      <c r="K9" s="3" t="s">
        <v>17</v>
      </c>
    </row>
    <row r="10" s="2" customFormat="1" ht="42" customHeight="1" spans="1:7">
      <c r="A10" s="19"/>
      <c r="B10" s="22" t="s">
        <v>27</v>
      </c>
      <c r="C10" s="17"/>
      <c r="D10" s="17">
        <f>D11+D12</f>
        <v>29300</v>
      </c>
      <c r="E10" s="20"/>
      <c r="F10" s="18"/>
      <c r="G10" s="21"/>
    </row>
    <row r="11" s="3" customFormat="1" ht="42" customHeight="1" spans="1:11">
      <c r="A11" s="23">
        <v>1</v>
      </c>
      <c r="B11" s="24" t="s">
        <v>28</v>
      </c>
      <c r="C11" s="25" t="s">
        <v>13</v>
      </c>
      <c r="D11" s="26">
        <v>20000</v>
      </c>
      <c r="E11" s="24" t="s">
        <v>29</v>
      </c>
      <c r="F11" s="27" t="s">
        <v>30</v>
      </c>
      <c r="G11" s="35" t="s">
        <v>31</v>
      </c>
      <c r="K11" s="3" t="s">
        <v>32</v>
      </c>
    </row>
    <row r="12" s="3" customFormat="1" ht="42" customHeight="1" spans="1:11">
      <c r="A12" s="23">
        <v>2</v>
      </c>
      <c r="B12" s="24" t="s">
        <v>33</v>
      </c>
      <c r="C12" s="25" t="s">
        <v>13</v>
      </c>
      <c r="D12" s="26">
        <v>9300</v>
      </c>
      <c r="E12" s="24" t="s">
        <v>34</v>
      </c>
      <c r="F12" s="27" t="s">
        <v>20</v>
      </c>
      <c r="G12" s="28" t="s">
        <v>35</v>
      </c>
      <c r="K12" s="3" t="s">
        <v>32</v>
      </c>
    </row>
    <row r="13" s="2" customFormat="1" ht="42" customHeight="1" spans="1:7">
      <c r="A13" s="19"/>
      <c r="B13" s="22" t="s">
        <v>36</v>
      </c>
      <c r="C13" s="17"/>
      <c r="D13" s="17">
        <f>D14+D15+D16+D17</f>
        <v>4100</v>
      </c>
      <c r="E13" s="20"/>
      <c r="F13" s="18"/>
      <c r="G13" s="21"/>
    </row>
    <row r="14" s="3" customFormat="1" ht="42" customHeight="1" spans="1:11">
      <c r="A14" s="23">
        <v>1</v>
      </c>
      <c r="B14" s="29" t="s">
        <v>37</v>
      </c>
      <c r="C14" s="30" t="s">
        <v>23</v>
      </c>
      <c r="D14" s="31">
        <v>1300</v>
      </c>
      <c r="E14" s="32" t="s">
        <v>24</v>
      </c>
      <c r="F14" s="33" t="s">
        <v>25</v>
      </c>
      <c r="G14" s="34" t="s">
        <v>26</v>
      </c>
      <c r="K14" s="3" t="s">
        <v>38</v>
      </c>
    </row>
    <row r="15" s="3" customFormat="1" ht="42" customHeight="1" spans="1:11">
      <c r="A15" s="23">
        <v>2</v>
      </c>
      <c r="B15" s="29" t="s">
        <v>39</v>
      </c>
      <c r="C15" s="30" t="s">
        <v>23</v>
      </c>
      <c r="D15" s="31">
        <v>1600</v>
      </c>
      <c r="E15" s="32" t="s">
        <v>24</v>
      </c>
      <c r="F15" s="33" t="s">
        <v>25</v>
      </c>
      <c r="G15" s="34" t="s">
        <v>26</v>
      </c>
      <c r="K15" s="3" t="s">
        <v>38</v>
      </c>
    </row>
    <row r="16" s="3" customFormat="1" ht="42" customHeight="1" spans="1:11">
      <c r="A16" s="23">
        <v>3</v>
      </c>
      <c r="B16" s="29" t="s">
        <v>40</v>
      </c>
      <c r="C16" s="30" t="s">
        <v>23</v>
      </c>
      <c r="D16" s="31">
        <v>600</v>
      </c>
      <c r="E16" s="32" t="s">
        <v>24</v>
      </c>
      <c r="F16" s="33" t="s">
        <v>25</v>
      </c>
      <c r="G16" s="34" t="s">
        <v>26</v>
      </c>
      <c r="K16" s="3" t="s">
        <v>38</v>
      </c>
    </row>
    <row r="17" s="3" customFormat="1" ht="42" customHeight="1" spans="1:11">
      <c r="A17" s="23">
        <v>4</v>
      </c>
      <c r="B17" s="29" t="s">
        <v>41</v>
      </c>
      <c r="C17" s="30" t="s">
        <v>23</v>
      </c>
      <c r="D17" s="31">
        <v>600</v>
      </c>
      <c r="E17" s="32" t="s">
        <v>24</v>
      </c>
      <c r="F17" s="33" t="s">
        <v>25</v>
      </c>
      <c r="G17" s="34" t="s">
        <v>26</v>
      </c>
      <c r="K17" s="3" t="s">
        <v>38</v>
      </c>
    </row>
    <row r="18" s="2" customFormat="1" ht="42" customHeight="1" spans="1:7">
      <c r="A18" s="19"/>
      <c r="B18" s="22" t="s">
        <v>42</v>
      </c>
      <c r="C18" s="17"/>
      <c r="D18" s="17">
        <f>D19+D20+D21</f>
        <v>13400</v>
      </c>
      <c r="E18" s="20"/>
      <c r="F18" s="18"/>
      <c r="G18" s="21"/>
    </row>
    <row r="19" s="3" customFormat="1" ht="42" customHeight="1" spans="1:11">
      <c r="A19" s="23">
        <v>1</v>
      </c>
      <c r="B19" s="24" t="s">
        <v>43</v>
      </c>
      <c r="C19" s="25" t="s">
        <v>13</v>
      </c>
      <c r="D19" s="26">
        <v>4200</v>
      </c>
      <c r="E19" s="24" t="s">
        <v>44</v>
      </c>
      <c r="F19" s="27" t="s">
        <v>20</v>
      </c>
      <c r="G19" s="28" t="s">
        <v>45</v>
      </c>
      <c r="K19" s="3" t="s">
        <v>46</v>
      </c>
    </row>
    <row r="20" s="3" customFormat="1" ht="42" customHeight="1" spans="1:11">
      <c r="A20" s="23">
        <v>2</v>
      </c>
      <c r="B20" s="24" t="s">
        <v>47</v>
      </c>
      <c r="C20" s="25" t="s">
        <v>13</v>
      </c>
      <c r="D20" s="26">
        <v>1600</v>
      </c>
      <c r="E20" s="24" t="s">
        <v>44</v>
      </c>
      <c r="F20" s="27" t="s">
        <v>20</v>
      </c>
      <c r="G20" s="28" t="s">
        <v>48</v>
      </c>
      <c r="K20" s="3" t="s">
        <v>46</v>
      </c>
    </row>
    <row r="21" s="3" customFormat="1" ht="42" customHeight="1" spans="1:11">
      <c r="A21" s="23">
        <v>3</v>
      </c>
      <c r="B21" s="24" t="s">
        <v>49</v>
      </c>
      <c r="C21" s="25" t="s">
        <v>13</v>
      </c>
      <c r="D21" s="26">
        <v>7600</v>
      </c>
      <c r="E21" s="24" t="s">
        <v>44</v>
      </c>
      <c r="F21" s="27" t="s">
        <v>20</v>
      </c>
      <c r="G21" s="28" t="s">
        <v>50</v>
      </c>
      <c r="K21" s="3" t="s">
        <v>46</v>
      </c>
    </row>
    <row r="22" s="2" customFormat="1" ht="42" customHeight="1" spans="1:7">
      <c r="A22" s="19"/>
      <c r="B22" s="22" t="s">
        <v>51</v>
      </c>
      <c r="C22" s="17"/>
      <c r="D22" s="17">
        <v>12200</v>
      </c>
      <c r="E22" s="20"/>
      <c r="F22" s="18"/>
      <c r="G22" s="21"/>
    </row>
    <row r="23" s="3" customFormat="1" ht="42" customHeight="1" spans="1:11">
      <c r="A23" s="23">
        <v>1</v>
      </c>
      <c r="B23" s="24" t="s">
        <v>52</v>
      </c>
      <c r="C23" s="25" t="s">
        <v>13</v>
      </c>
      <c r="D23" s="26">
        <v>12200</v>
      </c>
      <c r="E23" s="24" t="s">
        <v>53</v>
      </c>
      <c r="F23" s="27" t="s">
        <v>20</v>
      </c>
      <c r="G23" s="28" t="s">
        <v>54</v>
      </c>
      <c r="K23" s="3" t="s">
        <v>55</v>
      </c>
    </row>
    <row r="24" s="3" customFormat="1" ht="42" customHeight="1" spans="1:7">
      <c r="A24" s="23"/>
      <c r="B24" s="22" t="s">
        <v>56</v>
      </c>
      <c r="C24" s="25"/>
      <c r="D24" s="26">
        <v>22000</v>
      </c>
      <c r="E24" s="24"/>
      <c r="F24" s="27"/>
      <c r="G24" s="28"/>
    </row>
    <row r="25" s="3" customFormat="1" ht="42" customHeight="1" spans="1:11">
      <c r="A25" s="23">
        <v>1</v>
      </c>
      <c r="B25" s="24" t="s">
        <v>57</v>
      </c>
      <c r="C25" s="25" t="s">
        <v>13</v>
      </c>
      <c r="D25" s="26">
        <v>22000</v>
      </c>
      <c r="E25" s="24" t="s">
        <v>58</v>
      </c>
      <c r="F25" s="27" t="s">
        <v>20</v>
      </c>
      <c r="G25" s="28" t="s">
        <v>59</v>
      </c>
      <c r="K25" s="3" t="s">
        <v>60</v>
      </c>
    </row>
    <row r="26" s="3" customFormat="1" ht="42" customHeight="1" spans="1:7">
      <c r="A26" s="23"/>
      <c r="B26" s="22" t="s">
        <v>61</v>
      </c>
      <c r="C26" s="25"/>
      <c r="D26" s="26">
        <v>3200</v>
      </c>
      <c r="E26" s="24"/>
      <c r="F26" s="27"/>
      <c r="G26" s="28"/>
    </row>
    <row r="27" s="3" customFormat="1" ht="42" customHeight="1" spans="1:11">
      <c r="A27" s="23">
        <v>1</v>
      </c>
      <c r="B27" s="24" t="s">
        <v>62</v>
      </c>
      <c r="C27" s="25" t="s">
        <v>13</v>
      </c>
      <c r="D27" s="26">
        <v>3200</v>
      </c>
      <c r="E27" s="24" t="s">
        <v>63</v>
      </c>
      <c r="F27" s="27" t="s">
        <v>20</v>
      </c>
      <c r="G27" s="28" t="s">
        <v>64</v>
      </c>
      <c r="K27" s="3" t="s">
        <v>65</v>
      </c>
    </row>
    <row r="28" s="3" customFormat="1" ht="42" customHeight="1" spans="1:7">
      <c r="A28" s="23"/>
      <c r="B28" s="22" t="s">
        <v>66</v>
      </c>
      <c r="C28" s="25"/>
      <c r="D28" s="26">
        <f>D29+D30</f>
        <v>1838</v>
      </c>
      <c r="E28" s="36"/>
      <c r="F28" s="37"/>
      <c r="G28" s="38"/>
    </row>
    <row r="29" s="3" customFormat="1" ht="42" customHeight="1" spans="1:11">
      <c r="A29" s="23">
        <v>1</v>
      </c>
      <c r="B29" s="29" t="s">
        <v>67</v>
      </c>
      <c r="C29" s="30" t="s">
        <v>23</v>
      </c>
      <c r="D29" s="31">
        <v>1288</v>
      </c>
      <c r="E29" s="32" t="s">
        <v>24</v>
      </c>
      <c r="F29" s="33" t="s">
        <v>25</v>
      </c>
      <c r="G29" s="34" t="s">
        <v>26</v>
      </c>
      <c r="K29" s="3" t="s">
        <v>68</v>
      </c>
    </row>
    <row r="30" s="3" customFormat="1" ht="42" customHeight="1" spans="1:11">
      <c r="A30" s="23">
        <v>2</v>
      </c>
      <c r="B30" s="29" t="s">
        <v>69</v>
      </c>
      <c r="C30" s="30" t="s">
        <v>23</v>
      </c>
      <c r="D30" s="31">
        <v>550</v>
      </c>
      <c r="E30" s="32" t="s">
        <v>24</v>
      </c>
      <c r="F30" s="33" t="s">
        <v>25</v>
      </c>
      <c r="G30" s="34" t="s">
        <v>26</v>
      </c>
      <c r="K30" s="3" t="s">
        <v>68</v>
      </c>
    </row>
  </sheetData>
  <autoFilter ref="A1:G30">
    <extLst/>
  </autoFilter>
  <mergeCells count="1">
    <mergeCell ref="A2:G2"/>
  </mergeCells>
  <hyperlinks>
    <hyperlink ref="B8" r:id="rId1" display="叶县汽车客运南站扩建项目"/>
  </hyperlinks>
  <printOptions horizontalCentered="1"/>
  <pageMargins left="0.66875" right="0.66875" top="0.590277777777778" bottom="0.550694444444444" header="0.511805555555556" footer="0.708333333333333"/>
  <pageSetup paperSize="9" scale="77" fitToHeight="0" orientation="landscape" horizont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Microsoft China</Company>
  <Application>Microsoft Excel</Application>
  <HeadingPairs>
    <vt:vector size="2" baseType="variant">
      <vt:variant>
        <vt:lpstr>工作表</vt:lpstr>
      </vt:variant>
      <vt:variant>
        <vt:i4>1</vt:i4>
      </vt:variant>
    </vt:vector>
  </HeadingPairs>
  <TitlesOfParts>
    <vt:vector size="1" baseType="lpstr">
      <vt:lpstr>附件4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李广强</dc:creator>
  <cp:lastModifiedBy>领袖范er1384914018</cp:lastModifiedBy>
  <dcterms:created xsi:type="dcterms:W3CDTF">2018-11-24T07:36:00Z</dcterms:created>
  <cp:lastPrinted>2018-11-29T07:08:00Z</cp:lastPrinted>
  <dcterms:modified xsi:type="dcterms:W3CDTF">2024-06-13T00:50:39Z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E871F9652FA3493492499F6762827E2F_13</vt:lpwstr>
  </property>
  <property fmtid="{D5CDD505-2E9C-101B-9397-08002B2CF9AE}" pid="4" name="KSOReadingLayout">
    <vt:bool>true</vt:bool>
  </property>
</Properties>
</file>